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E9E77683-213F-4AD5-AC12-FB577C767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B13" i="4"/>
  <c r="E46" i="4" l="1"/>
  <c r="E48" i="4" s="1"/>
  <c r="B28" i="4"/>
  <c r="C28" i="4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<sst xmlns="http://schemas.openxmlformats.org/spreadsheetml/2006/main" count="62" uniqueCount="61">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</sst>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BD30BB35-04B3-4EE3-A0BB-236628BC5A9F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1" zoomScaleNormal="100" zoomScaleSheetLayoutView="100" workbookViewId="0">
      <selection activeCell="E43" sqref="E4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D4" s="9" t="s">
        <v>4</v>
      </c>
      <c r="E4" s="8"/>
      <c r="F4" s="8"/>
    </row>
    <row r="5" spans="1:6" x14ac:dyDescent="0.2">
      <c r="A5" s="10" t="s">
        <v>5</v>
      </c>
      <c r="B5" s="18">
        <v>332426.28000000003</v>
      </c>
      <c r="C5" s="18">
        <v>285443.03999999998</v>
      </c>
      <c r="D5" s="10" t="s">
        <v>6</v>
      </c>
      <c r="E5" s="18">
        <v>149371.95000000001</v>
      </c>
      <c r="F5" s="21">
        <v>16114.23</v>
      </c>
    </row>
    <row r="6" spans="1:6" x14ac:dyDescent="0.2">
      <c r="A6" s="10" t="s">
        <v>7</v>
      </c>
      <c r="B6" s="18">
        <v>20895.150000000001</v>
      </c>
      <c r="C6" s="18">
        <v>13285.75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SUM(B5:B11)</f>
        <v>353321.43000000005</v>
      </c>
      <c r="C13" s="20">
        <f>SUM(C5:C11)</f>
        <v>298728.78999999998</v>
      </c>
      <c r="D13" s="11"/>
      <c r="E13" s="22"/>
      <c r="F13" s="23"/>
    </row>
    <row r="14" spans="1:6" x14ac:dyDescent="0.2">
      <c r="A14" s="13"/>
      <c r="B14" s="19"/>
      <c r="C14" s="19"/>
      <c r="D14" s="9" t="s">
        <v>21</v>
      </c>
      <c r="E14" s="24">
        <f>SUM(E5:E12)</f>
        <v>149371.95000000001</v>
      </c>
      <c r="F14" s="25">
        <f>SUM(F5:F12)</f>
        <v>16114.23</v>
      </c>
    </row>
    <row r="15" spans="1:6" x14ac:dyDescent="0.2">
      <c r="A15" s="9" t="s">
        <v>22</v>
      </c>
      <c r="B15" s="19"/>
      <c r="C15" s="19"/>
      <c r="D15" s="13"/>
      <c r="E15" s="19"/>
      <c r="F15" s="23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874523.74</v>
      </c>
      <c r="C19" s="18">
        <v>802537.22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0</v>
      </c>
      <c r="C20" s="18">
        <v>0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-418733.33</v>
      </c>
      <c r="C21" s="18">
        <v>-418733.33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SUM(B16:B24)</f>
        <v>455790.41</v>
      </c>
      <c r="C26" s="20">
        <f>SUM(C16:C24)</f>
        <v>383803.88999999996</v>
      </c>
      <c r="D26" s="14" t="s">
        <v>41</v>
      </c>
      <c r="E26" s="20">
        <f>SUM(E24+E14)</f>
        <v>149371.95000000001</v>
      </c>
      <c r="F26" s="25">
        <f>SUM(F14+F24)</f>
        <v>16114.23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B13+B26</f>
        <v>809111.84000000008</v>
      </c>
      <c r="C28" s="20">
        <f>C13+C26</f>
        <v>682532.67999999993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1305448.21</v>
      </c>
      <c r="F30" s="25">
        <f>SUM(F31:F33)</f>
        <v>1246259.52</v>
      </c>
    </row>
    <row r="31" spans="1:6" x14ac:dyDescent="0.2">
      <c r="A31" s="15"/>
      <c r="B31" s="16"/>
      <c r="C31" s="12"/>
      <c r="D31" s="10" t="s">
        <v>45</v>
      </c>
      <c r="E31" s="18">
        <v>1305448.21</v>
      </c>
      <c r="F31" s="21">
        <v>1246259.52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1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SUM(E36:E40)</f>
        <v>-645708.31999999995</v>
      </c>
      <c r="F35" s="25">
        <f>SUM(F36:F40)</f>
        <v>-579841.06999999995</v>
      </c>
    </row>
    <row r="36" spans="1:6" x14ac:dyDescent="0.2">
      <c r="A36" s="15"/>
      <c r="B36" s="16"/>
      <c r="C36" s="12"/>
      <c r="D36" s="10" t="s">
        <v>49</v>
      </c>
      <c r="E36" s="18">
        <v>205024.4</v>
      </c>
      <c r="F36" s="21">
        <v>170958.03</v>
      </c>
    </row>
    <row r="37" spans="1:6" x14ac:dyDescent="0.2">
      <c r="A37" s="15"/>
      <c r="B37" s="16"/>
      <c r="C37" s="12"/>
      <c r="D37" s="10" t="s">
        <v>50</v>
      </c>
      <c r="E37" s="18">
        <v>-850732.72</v>
      </c>
      <c r="F37" s="21">
        <v>-750799.1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SUM(E42+E35+E30)</f>
        <v>659739.89</v>
      </c>
      <c r="F46" s="25">
        <f>SUM(F42+F35+F30)</f>
        <v>666418.45000000007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E46+E26</f>
        <v>809111.84000000008</v>
      </c>
      <c r="F48" s="20">
        <f>F46+F26</f>
        <v>682532.68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2012-12-11T20:26:08Z</dcterms:created>
  <dcterms:modified xsi:type="dcterms:W3CDTF">2023-10-23T19:49:28Z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