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3\4to. TRIMESTRE\Página SESEA\"/>
    </mc:Choice>
  </mc:AlternateContent>
  <xr:revisionPtr revIDLastSave="0" documentId="13_ncr:1_{96428753-B767-417E-815E-1C4AC07B7B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2" sheetId="9" r:id="rId1"/>
    <sheet name="Hoja1" sheetId="7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5" i="9" l="1"/>
  <c r="T44" i="9"/>
  <c r="T43" i="9"/>
  <c r="T42" i="9"/>
  <c r="T41" i="9"/>
  <c r="T40" i="9"/>
  <c r="T39" i="9"/>
  <c r="T38" i="9"/>
  <c r="T37" i="9"/>
  <c r="T36" i="9"/>
  <c r="T35" i="9"/>
  <c r="T34" i="9"/>
  <c r="T33" i="9"/>
  <c r="T32" i="9"/>
  <c r="T31" i="9"/>
  <c r="T30" i="9"/>
  <c r="T29" i="9"/>
  <c r="T28" i="9"/>
  <c r="T26" i="9"/>
  <c r="T25" i="9"/>
  <c r="T24" i="9"/>
  <c r="T23" i="9"/>
  <c r="T22" i="9"/>
  <c r="T21" i="9"/>
  <c r="T20" i="9"/>
  <c r="T19" i="9"/>
  <c r="T18" i="9"/>
  <c r="T17" i="9"/>
  <c r="T16" i="9"/>
  <c r="T15" i="9"/>
  <c r="T14" i="9"/>
  <c r="T10" i="9"/>
  <c r="T9" i="9"/>
  <c r="T7" i="9"/>
  <c r="T6" i="9"/>
  <c r="U5" i="9"/>
</calcChain>
</file>

<file path=xl/sharedStrings.xml><?xml version="1.0" encoding="utf-8"?>
<sst xmlns="http://schemas.openxmlformats.org/spreadsheetml/2006/main" count="470" uniqueCount="125">
  <si>
    <t>Prespuesto del programa presupuestario</t>
  </si>
  <si>
    <t>S Sujetos a Reglas de Operación</t>
  </si>
  <si>
    <t>U Otros Subsidios</t>
  </si>
  <si>
    <t>E Prestación de Servicios Públicos</t>
  </si>
  <si>
    <t>B Provisión de Bienes Públicos</t>
  </si>
  <si>
    <t>P Planeación, seguimiento y evaluación de políticas públicas</t>
  </si>
  <si>
    <t>F Promoción y fomento</t>
  </si>
  <si>
    <t>G Regulación y supervisión</t>
  </si>
  <si>
    <t>A Funciones de las Fuerzas Armadas (Únicamente Gobierno Federal)</t>
  </si>
  <si>
    <t>R Específicos</t>
  </si>
  <si>
    <t>K Proyectos de Inversión</t>
  </si>
  <si>
    <t>M Apoyo al proceso presupuestario y para mejorar la eficiencia institucional</t>
  </si>
  <si>
    <t>O Apoyo a la función pública y al mejoramiento de la gestión</t>
  </si>
  <si>
    <t>W Operaciones ajenas</t>
  </si>
  <si>
    <t>L Obligaciones de cumplimiento de resolución jurisdiccional</t>
  </si>
  <si>
    <t>N Desastres Naturales</t>
  </si>
  <si>
    <t>J Pensiones y jubilaciones</t>
  </si>
  <si>
    <t>T Aportaciones a la seguridad social</t>
  </si>
  <si>
    <t>Y Aportaciones a fondos de estabilización</t>
  </si>
  <si>
    <t>Z Aportaciones a fondos de inversión y reestructura de pensiones</t>
  </si>
  <si>
    <t>I Gasto Federalizado</t>
  </si>
  <si>
    <t>C Participaciones a entidades federativas y municipios</t>
  </si>
  <si>
    <t>D Costo financiero, deuda o apoyos a deudores y ahorradores de la banca</t>
  </si>
  <si>
    <t>H Adeudos de ejercicios fiscales anteriores</t>
  </si>
  <si>
    <t>Descripción del resumen narrativo (FIN, Propósito, componentes y actividades)</t>
  </si>
  <si>
    <t>FIN</t>
  </si>
  <si>
    <t>PROPÓSITO</t>
  </si>
  <si>
    <t>COMPONENTE</t>
  </si>
  <si>
    <t>ACTIVIDAD</t>
  </si>
  <si>
    <t>Valor del denominador de la formula</t>
  </si>
  <si>
    <t>Desarrollo Social</t>
  </si>
  <si>
    <t>Nivel de la MIR del programa</t>
  </si>
  <si>
    <t>Modificado</t>
  </si>
  <si>
    <t>Desarrollo Económico</t>
  </si>
  <si>
    <t>Gobierno y Finanzas</t>
  </si>
  <si>
    <t>Otros</t>
  </si>
  <si>
    <t>Resultado del indicador</t>
  </si>
  <si>
    <t>Unidad de medida de las variables del indicador</t>
  </si>
  <si>
    <t>MIR</t>
  </si>
  <si>
    <t>Indicadores</t>
  </si>
  <si>
    <t>Descripción de variables de la fórmula</t>
  </si>
  <si>
    <t>Programa o proyecto de Inversión</t>
  </si>
  <si>
    <t>1.03.04</t>
  </si>
  <si>
    <t>Secretaría Ejecutiva del Sistema Estatal Anticorrupción</t>
  </si>
  <si>
    <t>Sistema Estatal Anticorrupción</t>
  </si>
  <si>
    <t>O005</t>
  </si>
  <si>
    <t>O - Apoyo a la función pública y al mejoramiento de la gestión</t>
  </si>
  <si>
    <t>Sí</t>
  </si>
  <si>
    <t>Fin</t>
  </si>
  <si>
    <t>Propósito</t>
  </si>
  <si>
    <t>Componente</t>
  </si>
  <si>
    <t>Actividad</t>
  </si>
  <si>
    <t>Porcentaje</t>
  </si>
  <si>
    <t>Índice de Gobierno Abierto</t>
  </si>
  <si>
    <t>Población que tuvo contacto con algún servidor público y con actos de corrupción.</t>
  </si>
  <si>
    <t>Tasa de incidencia de corrupción.</t>
  </si>
  <si>
    <t>Porcentaje de los procedimientos administrativos de la administración pública estatal iniciados que culminaron con una sentencia firme.</t>
  </si>
  <si>
    <t>Nivel de la MIR, al que corresponde el indicador</t>
  </si>
  <si>
    <t>Meta del indicador Modificada</t>
  </si>
  <si>
    <t>Meta del indicador alcanzada</t>
  </si>
  <si>
    <t>Valor del numerador de la formula</t>
  </si>
  <si>
    <t>Meta del indicador Programada</t>
  </si>
  <si>
    <t>Clasificación Programática acorde al CONAC</t>
  </si>
  <si>
    <t>Clave del Programa presupuestario</t>
  </si>
  <si>
    <t>Nombre del programa presupuestario</t>
  </si>
  <si>
    <t>Clasificación funcional del gasto al que corresponde el programa presupuestario</t>
  </si>
  <si>
    <t>Nombre de la dependencia o entidad que lo ejecuta</t>
  </si>
  <si>
    <t>Aprobado</t>
  </si>
  <si>
    <t>Devengado</t>
  </si>
  <si>
    <t>Ejercido</t>
  </si>
  <si>
    <t>Pagado</t>
  </si>
  <si>
    <t>Cuenta con MIR
(SI/NO)</t>
  </si>
  <si>
    <t>Nombre del Indicador</t>
  </si>
  <si>
    <t>Fórmula de cálculo</t>
  </si>
  <si>
    <t xml:space="preserve">Contribuir a garantizar el ejercicio pleno de los derechos de la ciudadanía y el adecuado uso de los recursos públicos mediante la coordinación eficiente de acciones para la prevención, identificación, investigación y sanción de faltas administrativas y hechos de corrupción. </t>
  </si>
  <si>
    <t xml:space="preserve">Posición en el ranking nacional del porcentaje de población de 18 años y más con percepción frecuente y muy frecuente de la corrupción </t>
  </si>
  <si>
    <t>Índice</t>
  </si>
  <si>
    <t>N/A</t>
  </si>
  <si>
    <t>A/B</t>
  </si>
  <si>
    <t>A</t>
  </si>
  <si>
    <t>A: Es un índice, resultado de la Medición de apertura desde la perspectiva de gobierno (en una dimensión de transparencia como de participación ciudadana), siendo la unidad de análisis los sujetos obligados; y desde la perspectiva del ciudadano, las unidades de análisis fueron áreas de política lo cual incluyó a sujetos obligados de todos los estos (incluyendo municipios) y al ámbito federal.</t>
  </si>
  <si>
    <t>A:Usuarios  que experimentaron algún acto de corrupción en al menos uno de los trámites que realizaron. 
B: Población de 18 años y más que tuvo contacto con algún servidor público por cada 100,000 habitantes.</t>
  </si>
  <si>
    <t>A: Estimación del total de actos de corrupción, y 
B:  población de 18 años o más mitad del año calendario en localidades de más de 100,000 habitantes que tiene contacto con algún servidor público.</t>
  </si>
  <si>
    <t>A: Posición en el ranking nacional del porcentaje de población de 18 años y más con percepción frecuente y muy frecuente de la corrupción</t>
  </si>
  <si>
    <t>Número</t>
  </si>
  <si>
    <t>A: Número de procedimientos administrativos contra servidores públicos del estado de guanajuato culminados con sentencia, y 
B: Número de procedimientos administrativos iniciados contra servidores públicos del estado de guanajuato.</t>
  </si>
  <si>
    <t>A/B*100</t>
  </si>
  <si>
    <t>La Administración Pública en el estado de Guanajuato se coordina y vincula de manera eficiente para la prevención, identificación, investigación y sanción de faltas administrativas y hechos de corrupción en la entidad.</t>
  </si>
  <si>
    <t xml:space="preserve">Porcentaje de implementación de la estrategia de colaboración y coordinación interinstitucional para prevenir y combatir la corrupción </t>
  </si>
  <si>
    <t>A:Número de acciones de colaboración y coordinación realizadas en el periodo, de acuerdo con la estrategia de coordinación y colaboración, y
B:Total de las acciones de colaboración y coordinación interinstitucionales, conforme a lo establecido en la estrategia de coordinación y colaboración</t>
  </si>
  <si>
    <t>Índice de consolidación del Sistema Estatal Anticorrupción</t>
  </si>
  <si>
    <t>A= 0.35*ATCC +0.35*IPEAG + 0.3*IPDE; donde
ATCC= Porcentaje de apoyo técnico de la Secretaría Ejecutiva brindado al Comité Coordinador del SEA.
IPEAG= Porcentaje de avance de Implementación de la Política Estatal Anticorrupción de Guanajuato.
IPDE= Porcentaje de Implementación de los sistemas que conforman la Plataforma Digital Estatal</t>
  </si>
  <si>
    <t>índice</t>
  </si>
  <si>
    <t xml:space="preserve">Tasa de variación anual de los mecanismos de participación ciudadana para la prevención y combate a la corrupción </t>
  </si>
  <si>
    <t>(A/B-1)*100</t>
  </si>
  <si>
    <t>A: Número de mecanismos de participación ciudadana para la prevención y combate a la corrupción establecidos en el estado de Guanajuato en el año actual, y
B: Número de mecanismos de participación ciudadana para la prevención y combate a la corrupción establecidos en el estado de Guanajuato en el año anterior</t>
  </si>
  <si>
    <t>Tasa de variación</t>
  </si>
  <si>
    <t xml:space="preserve">C1. Estrategia de colaboración y coordinación interinstitucional implementada para prevenir, detectar, investigar y combatir la corrupción en el estado de Guanajuato. </t>
  </si>
  <si>
    <t xml:space="preserve">C2. Política Estatal Anticorrupción de Guanajuato implementada. </t>
  </si>
  <si>
    <t xml:space="preserve">C3. Plataforma Digital Estatal implementada para la consulta de la ciudadanía y entes públicos del estado de Guanajuato en la prevención y combate a la corrupción. </t>
  </si>
  <si>
    <t xml:space="preserve">C4. Mecanismos efectivos de participación ciudadana establecidos para la mejora de la función pública en la prevención y combate a la corrupción.
 </t>
  </si>
  <si>
    <t>1. Porcentaje de Avance Físico del Proceso/Proyecto</t>
  </si>
  <si>
    <t>2. Porcentaje del Avance Financiero del Proceso/ Proyecto.</t>
  </si>
  <si>
    <t xml:space="preserve"> A/B*100</t>
  </si>
  <si>
    <t>O005.C04.PB3021 Generación de vínculos con organizaciones sociales y académicas en materia del Sistema Estatal Anticorrupción.
PB3021 Participación Ciudadana del Sistema Estatal Anticorrupción.</t>
  </si>
  <si>
    <t>O005.C01.PC3103 Emisión y seguimiento de Recomendaciones No Vinculantes para el fortalecimiento de los procesos, normas, mecanismos y organización de los entes públicos del estado de Guanajuato.
PC3103 Coordinación interinstitucional para la prevención y combate de la corrupción.</t>
  </si>
  <si>
    <t>O005.C01.PC3103 Emisión y seguimiento de Recomendaciones No Vinculantes para el fortalecimiento de los procesos, normas, mecanismos y organización de los entes públicos del estado de Guanajuato.
PC3239 Atención de Recomendaciones No Vinculantes.</t>
  </si>
  <si>
    <t>O005.C03.PB3227
Interoperación de información de los entes públicos de la Administración Pública Estatal y Municipal, en la Plataforma Digital Estatal.
P3227 Implementación de la Plataforma Digital Estatal.</t>
  </si>
  <si>
    <t>O005.C03.QC3736
Fuente de inteligencia institucional que permita la integración de datos de los entes públicos, y publicación de indicadores para prevenir, controlar y combatir la corrupción.
Q3736 Plataforma Digital del Sistema Estatal Anticorrupción y el Sistema Estatal de Fiscalización</t>
  </si>
  <si>
    <t>O005.C02.QC3740 Implementación del Programa de Implementación de la Política Estatal Anticorrupción.
Q3740 Política Estatal Anticorrupción</t>
  </si>
  <si>
    <t>GC1241 Coordinación de asuntos jurídicos de la Secretaría Ejecutiva del Sistema Estatal Anticorrupción</t>
  </si>
  <si>
    <t>GB1242 Gestión Administrativa de la Secretaría Ejecutiva del Sistema Estatal Anticorrupción</t>
  </si>
  <si>
    <t>GC1244 Gestión e Innovación Tecnológica de la Secretaría Ejecutiva del Sistema Estatal Anticorrupción</t>
  </si>
  <si>
    <t>GD1245 Órgano Interno de Control de la Secretaría Ejecutiva del Sistema Estatal Anticorrupción</t>
  </si>
  <si>
    <t>GC1276 Planeación Estratégica de la Secretaría Ejecutiva del Sistema Estatal Anticorrupción</t>
  </si>
  <si>
    <t>GA2124 Dirección estratégica del Despacho de la Titular de la  Secretaría Ejecutiva del Sistema Estatal Anticorrupción</t>
  </si>
  <si>
    <t>GC1393 Administrar y operar los procesos de Archivo Institucional de la Secretaría Ejecutiva del Sistema Estatal Anticorrupción de Guanajuato.</t>
  </si>
  <si>
    <t>GC1394 Administrar y operar la Unidad de Transparencia de la Secretaría Ejecutiva del Sistema Estatal Anticorrupción.</t>
  </si>
  <si>
    <t xml:space="preserve"> 2. A: El importe ejercido por el proceso/proyecto, y B: el gasto programado para el ejercicio presupuestal vigente.</t>
  </si>
  <si>
    <t xml:space="preserve"> 1. A: Cumplimiento de metas del proceso/proyecto alcanzado durante la ejecución, y B: las metas programadas para el ejercicio presupuestal vigente</t>
  </si>
  <si>
    <t>O005.C01.QC3733
Adaptación de espacio para presentación de quejas y denuncias.
QC3733 Adaptación de espacio para presentación de quejas y denuncias en las instalación del Sistema Estatal Anticorrupción</t>
  </si>
  <si>
    <t>O005.C02.PC3226
Elaboración de modelo de seguimiento y evaluación de resultados de la Política Estatal Anticorrupción de Guanajuato.
PC3226 Políticas públicas y vinculación institucional para la prevención y combate a la corrupción.</t>
  </si>
  <si>
    <t>(A/B)*100000</t>
  </si>
  <si>
    <t>“Bajo protesta de decir verdad declaramos que los Estados Financieros y sus notas, son razonablemente correctos y son responsabilidad del emisor”</t>
  </si>
  <si>
    <t>SECRETARÍA EJECUTIVA DEL SISTEMA ESTATAL ANTICORRUPCIÓN DE GUANAJUATO
Indicadores de Resultados
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</si>
</sst>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&quot;$&quot;* #,##0_-;\-&quot;$&quot;* #,##0_-;_-&quot;$&quot;* &quot;-&quot;??_-;_-@_-"/>
    <numFmt numFmtId="166" formatCode="#,##0_ ;\-#,##0\ 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9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5" borderId="1" xfId="16" applyFont="1" applyFill="1" applyBorder="1" applyAlignment="1">
      <alignment horizontal="center" vertical="center" wrapText="1"/>
    </xf>
    <xf numFmtId="0" fontId="3" fillId="7" borderId="1" xfId="16" applyFont="1" applyFill="1" applyBorder="1" applyAlignment="1">
      <alignment horizontal="center" vertical="center" wrapText="1"/>
    </xf>
    <xf numFmtId="44" fontId="3" fillId="4" borderId="1" xfId="18" applyFont="1" applyFill="1" applyBorder="1" applyAlignment="1">
      <alignment horizontal="center" vertical="center" wrapText="1"/>
    </xf>
    <xf numFmtId="43" fontId="3" fillId="5" borderId="1" xfId="17" applyFont="1" applyFill="1" applyBorder="1" applyAlignment="1">
      <alignment horizontal="center" vertical="center" wrapText="1"/>
    </xf>
    <xf numFmtId="43" fontId="0" fillId="0" borderId="0" xfId="17" applyFont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43" fontId="0" fillId="0" borderId="0" xfId="17" applyFont="1" applyAlignment="1" applyProtection="1">
      <alignment vertical="center" wrapText="1"/>
      <protection locked="0"/>
    </xf>
    <xf numFmtId="44" fontId="0" fillId="0" borderId="0" xfId="18" applyFont="1" applyAlignment="1" applyProtection="1">
      <alignment vertical="center" wrapText="1"/>
      <protection locked="0"/>
    </xf>
    <xf numFmtId="44" fontId="0" fillId="0" borderId="1" xfId="18" applyFont="1" applyBorder="1" applyAlignment="1" applyProtection="1">
      <alignment horizontal="center" vertical="center" wrapText="1"/>
      <protection locked="0"/>
    </xf>
    <xf numFmtId="44" fontId="0" fillId="0" borderId="1" xfId="18" applyFont="1" applyFill="1" applyBorder="1" applyAlignment="1" applyProtection="1">
      <alignment horizontal="center" vertical="center" wrapText="1"/>
      <protection locked="0"/>
    </xf>
    <xf numFmtId="44" fontId="9" fillId="0" borderId="1" xfId="18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166" fontId="8" fillId="0" borderId="5" xfId="17" applyNumberFormat="1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1" fontId="3" fillId="4" borderId="1" xfId="18" applyNumberFormat="1" applyFont="1" applyFill="1" applyBorder="1" applyAlignment="1">
      <alignment horizontal="center" vertical="center" wrapText="1"/>
    </xf>
    <xf numFmtId="1" fontId="3" fillId="5" borderId="1" xfId="17" applyNumberFormat="1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2" fontId="0" fillId="0" borderId="1" xfId="17" applyNumberFormat="1" applyFont="1" applyBorder="1" applyAlignment="1" applyProtection="1">
      <alignment horizontal="center" vertical="center" wrapText="1"/>
      <protection locked="0"/>
    </xf>
    <xf numFmtId="43" fontId="0" fillId="0" borderId="1" xfId="17" applyFont="1" applyBorder="1" applyAlignment="1" applyProtection="1">
      <alignment horizontal="center" vertical="center" wrapText="1"/>
      <protection locked="0"/>
    </xf>
    <xf numFmtId="0" fontId="0" fillId="0" borderId="1" xfId="0" quotePrefix="1" applyBorder="1" applyAlignment="1" applyProtection="1">
      <alignment horizontal="justify" vertical="center" wrapText="1"/>
      <protection locked="0"/>
    </xf>
    <xf numFmtId="2" fontId="0" fillId="0" borderId="1" xfId="17" applyNumberFormat="1" applyFont="1" applyFill="1" applyBorder="1" applyAlignment="1" applyProtection="1">
      <alignment horizontal="center" vertical="center" wrapText="1"/>
      <protection locked="0"/>
    </xf>
    <xf numFmtId="43" fontId="0" fillId="0" borderId="1" xfId="17" applyFont="1" applyFill="1" applyBorder="1" applyAlignment="1" applyProtection="1">
      <alignment horizontal="center" vertical="center" wrapText="1"/>
      <protection locked="0"/>
    </xf>
    <xf numFmtId="10" fontId="0" fillId="0" borderId="1" xfId="19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0" fillId="0" borderId="1" xfId="18" applyNumberFormat="1" applyFont="1" applyFill="1" applyBorder="1" applyAlignment="1" applyProtection="1">
      <alignment horizontal="center" vertical="center"/>
      <protection locked="0"/>
    </xf>
    <xf numFmtId="165" fontId="0" fillId="0" borderId="1" xfId="18" applyNumberFormat="1" applyFont="1" applyFill="1" applyBorder="1" applyAlignment="1" applyProtection="1">
      <alignment horizontal="center" vertical="center" wrapText="1"/>
      <protection locked="0"/>
    </xf>
    <xf numFmtId="165" fontId="9" fillId="0" borderId="1" xfId="0" applyNumberFormat="1" applyFont="1" applyBorder="1" applyAlignment="1">
      <alignment horizontal="center" vertical="center" wrapText="1"/>
    </xf>
    <xf numFmtId="0" fontId="3" fillId="7" borderId="1" xfId="16" applyFont="1" applyFill="1" applyBorder="1" applyAlignment="1">
      <alignment horizontal="center" vertical="center" wrapText="1"/>
    </xf>
    <xf numFmtId="44" fontId="3" fillId="3" borderId="1" xfId="18" applyFont="1" applyFill="1" applyBorder="1" applyAlignment="1" applyProtection="1">
      <alignment horizontal="center" vertical="center" wrapText="1"/>
      <protection locked="0"/>
    </xf>
    <xf numFmtId="44" fontId="3" fillId="4" borderId="1" xfId="18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5" fontId="9" fillId="0" borderId="1" xfId="18" applyNumberFormat="1" applyFont="1" applyFill="1" applyBorder="1" applyAlignment="1" applyProtection="1">
      <alignment horizontal="center" vertical="center"/>
      <protection locked="0"/>
    </xf>
    <xf numFmtId="0" fontId="5" fillId="6" borderId="3" xfId="8" applyFont="1" applyFill="1" applyBorder="1" applyAlignment="1" applyProtection="1">
      <alignment horizontal="center" vertical="center" wrapText="1"/>
      <protection locked="0"/>
    </xf>
    <xf numFmtId="0" fontId="5" fillId="6" borderId="4" xfId="8" applyFont="1" applyFill="1" applyBorder="1" applyAlignment="1" applyProtection="1">
      <alignment horizontal="center" vertical="center" wrapText="1"/>
      <protection locked="0"/>
    </xf>
    <xf numFmtId="0" fontId="5" fillId="6" borderId="2" xfId="8" applyFont="1" applyFill="1" applyBorder="1" applyAlignment="1" applyProtection="1">
      <alignment horizontal="center" vertical="center" wrapText="1"/>
      <protection locked="0"/>
    </xf>
  </cellXfs>
  <cellStyles count="20">
    <cellStyle name="Euro" xfId="1" xr:uid="{00000000-0005-0000-0000-000000000000}"/>
    <cellStyle name="Millares" xfId="17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" xfId="18" builtinId="4"/>
    <cellStyle name="Moneda 2" xfId="6" xr:uid="{00000000-0005-0000-0000-000007000000}"/>
    <cellStyle name="Normal" xfId="0" builtinId="0"/>
    <cellStyle name="Normal 2" xfId="7" xr:uid="{00000000-0005-0000-0000-000009000000}"/>
    <cellStyle name="Normal 2 2" xfId="8" xr:uid="{00000000-0005-0000-0000-00000A000000}"/>
    <cellStyle name="Normal 3" xfId="9" xr:uid="{00000000-0005-0000-0000-00000B000000}"/>
    <cellStyle name="Normal 4" xfId="10" xr:uid="{00000000-0005-0000-0000-00000C000000}"/>
    <cellStyle name="Normal 4 2" xfId="11" xr:uid="{00000000-0005-0000-0000-00000D000000}"/>
    <cellStyle name="Normal 5" xfId="12" xr:uid="{00000000-0005-0000-0000-00000E000000}"/>
    <cellStyle name="Normal 5 2" xfId="13" xr:uid="{00000000-0005-0000-0000-00000F000000}"/>
    <cellStyle name="Normal 6" xfId="14" xr:uid="{00000000-0005-0000-0000-000010000000}"/>
    <cellStyle name="Normal 6 2" xfId="15" xr:uid="{00000000-0005-0000-0000-000011000000}"/>
    <cellStyle name="Normal_141008Reportes Cuadros Institucionales-sectorialesADV" xfId="16" xr:uid="{00000000-0005-0000-0000-000012000000}"/>
    <cellStyle name="Porcentaje" xfId="19" builtinId="5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5F3E0-2642-4F32-A64B-C2DC521F8732}">
  <dimension ref="A1:W47"/>
  <sheetViews>
    <sheetView tabSelected="1" workbookViewId="0">
      <selection activeCell="AB34" sqref="AB34"/>
    </sheetView>
  </sheetViews>
  <sheetFormatPr baseColWidth="10" defaultRowHeight="11.25" x14ac:dyDescent="0.2"/>
  <cols>
    <col min="1" max="1" width="22.33203125" style="12" customWidth="1"/>
    <col min="2" max="2" width="17" style="14" customWidth="1"/>
    <col min="3" max="3" width="26" style="14" bestFit="1" customWidth="1"/>
    <col min="4" max="4" width="27.5" style="14" bestFit="1" customWidth="1"/>
    <col min="5" max="5" width="21.5" style="14" customWidth="1"/>
    <col min="6" max="10" width="17" style="16" customWidth="1"/>
    <col min="11" max="11" width="15.33203125" style="14" customWidth="1"/>
    <col min="12" max="12" width="17" style="13" customWidth="1"/>
    <col min="13" max="13" width="44.1640625" style="14" customWidth="1"/>
    <col min="14" max="14" width="28.1640625" style="14" customWidth="1"/>
    <col min="15" max="15" width="15.1640625" style="14" customWidth="1"/>
    <col min="16" max="16" width="10.33203125" style="14" customWidth="1"/>
    <col min="17" max="17" width="42.6640625" style="14" customWidth="1"/>
    <col min="18" max="19" width="13" style="11" customWidth="1"/>
    <col min="20" max="20" width="13" style="15" customWidth="1"/>
    <col min="21" max="21" width="15.6640625" style="14" customWidth="1"/>
    <col min="22" max="22" width="16.1640625" style="14" customWidth="1"/>
    <col min="23" max="23" width="18.5" style="12" customWidth="1"/>
  </cols>
  <sheetData>
    <row r="1" spans="1:23" ht="48" customHeight="1" x14ac:dyDescent="0.2">
      <c r="A1" s="46" t="s">
        <v>124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</row>
    <row r="2" spans="1:23" x14ac:dyDescent="0.2">
      <c r="A2" s="41" t="s">
        <v>41</v>
      </c>
      <c r="B2" s="41"/>
      <c r="C2" s="41"/>
      <c r="D2" s="41"/>
      <c r="E2" s="41"/>
      <c r="F2" s="42" t="s">
        <v>0</v>
      </c>
      <c r="G2" s="42"/>
      <c r="H2" s="42"/>
      <c r="I2" s="42"/>
      <c r="J2" s="42"/>
      <c r="K2" s="43" t="s">
        <v>38</v>
      </c>
      <c r="L2" s="43"/>
      <c r="M2" s="43"/>
      <c r="N2" s="44" t="s">
        <v>39</v>
      </c>
      <c r="O2" s="44"/>
      <c r="P2" s="44"/>
      <c r="Q2" s="44"/>
      <c r="R2" s="44"/>
      <c r="S2" s="44"/>
      <c r="T2" s="44"/>
      <c r="U2" s="40" t="s">
        <v>36</v>
      </c>
      <c r="V2" s="40"/>
      <c r="W2" s="40"/>
    </row>
    <row r="3" spans="1:23" ht="45" x14ac:dyDescent="0.2">
      <c r="A3" s="5" t="s">
        <v>62</v>
      </c>
      <c r="B3" s="5" t="s">
        <v>63</v>
      </c>
      <c r="C3" s="5" t="s">
        <v>64</v>
      </c>
      <c r="D3" s="5" t="s">
        <v>65</v>
      </c>
      <c r="E3" s="5" t="s">
        <v>66</v>
      </c>
      <c r="F3" s="9" t="s">
        <v>67</v>
      </c>
      <c r="G3" s="9" t="s">
        <v>32</v>
      </c>
      <c r="H3" s="9" t="s">
        <v>68</v>
      </c>
      <c r="I3" s="9" t="s">
        <v>69</v>
      </c>
      <c r="J3" s="9" t="s">
        <v>70</v>
      </c>
      <c r="K3" s="6" t="s">
        <v>71</v>
      </c>
      <c r="L3" s="6" t="s">
        <v>31</v>
      </c>
      <c r="M3" s="6" t="s">
        <v>24</v>
      </c>
      <c r="N3" s="7" t="s">
        <v>72</v>
      </c>
      <c r="O3" s="7" t="s">
        <v>57</v>
      </c>
      <c r="P3" s="7" t="s">
        <v>73</v>
      </c>
      <c r="Q3" s="7" t="s">
        <v>40</v>
      </c>
      <c r="R3" s="10" t="s">
        <v>61</v>
      </c>
      <c r="S3" s="10" t="s">
        <v>58</v>
      </c>
      <c r="T3" s="10" t="s">
        <v>59</v>
      </c>
      <c r="U3" s="8" t="s">
        <v>60</v>
      </c>
      <c r="V3" s="8" t="s">
        <v>29</v>
      </c>
      <c r="W3" s="8" t="s">
        <v>37</v>
      </c>
    </row>
    <row r="4" spans="1:23" x14ac:dyDescent="0.2">
      <c r="A4" s="5">
        <v>1</v>
      </c>
      <c r="B4" s="5">
        <v>2</v>
      </c>
      <c r="C4" s="5">
        <v>3</v>
      </c>
      <c r="D4" s="5">
        <v>4</v>
      </c>
      <c r="E4" s="5">
        <v>5</v>
      </c>
      <c r="F4" s="23">
        <v>6</v>
      </c>
      <c r="G4" s="23">
        <v>7</v>
      </c>
      <c r="H4" s="23">
        <v>8</v>
      </c>
      <c r="I4" s="23">
        <v>9</v>
      </c>
      <c r="J4" s="23">
        <v>10</v>
      </c>
      <c r="K4" s="6">
        <v>11</v>
      </c>
      <c r="L4" s="6">
        <v>12</v>
      </c>
      <c r="M4" s="6">
        <v>13</v>
      </c>
      <c r="N4" s="7">
        <v>14</v>
      </c>
      <c r="O4" s="7">
        <v>15</v>
      </c>
      <c r="P4" s="7">
        <v>16</v>
      </c>
      <c r="Q4" s="7">
        <v>17</v>
      </c>
      <c r="R4" s="24">
        <v>18</v>
      </c>
      <c r="S4" s="24">
        <v>19</v>
      </c>
      <c r="T4" s="24">
        <v>20</v>
      </c>
      <c r="U4" s="8">
        <v>21</v>
      </c>
      <c r="V4" s="8">
        <v>22</v>
      </c>
      <c r="W4" s="8">
        <v>23</v>
      </c>
    </row>
    <row r="5" spans="1:23" ht="101.25" x14ac:dyDescent="0.2">
      <c r="A5" s="20" t="s">
        <v>46</v>
      </c>
      <c r="B5" s="25" t="s">
        <v>45</v>
      </c>
      <c r="C5" s="20" t="s">
        <v>44</v>
      </c>
      <c r="D5" s="20" t="s">
        <v>42</v>
      </c>
      <c r="E5" s="25" t="s">
        <v>43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20" t="s">
        <v>47</v>
      </c>
      <c r="L5" s="20" t="s">
        <v>48</v>
      </c>
      <c r="M5" s="26" t="s">
        <v>74</v>
      </c>
      <c r="N5" s="26" t="s">
        <v>53</v>
      </c>
      <c r="O5" s="20" t="s">
        <v>48</v>
      </c>
      <c r="P5" s="27" t="s">
        <v>79</v>
      </c>
      <c r="Q5" s="27" t="s">
        <v>80</v>
      </c>
      <c r="R5" s="28">
        <v>0.48</v>
      </c>
      <c r="S5" s="28">
        <v>0.48</v>
      </c>
      <c r="T5" s="29">
        <v>0.48</v>
      </c>
      <c r="U5" s="29">
        <f>T5</f>
        <v>0.48</v>
      </c>
      <c r="V5" s="28" t="s">
        <v>77</v>
      </c>
      <c r="W5" s="26" t="s">
        <v>76</v>
      </c>
    </row>
    <row r="6" spans="1:23" ht="67.5" x14ac:dyDescent="0.2">
      <c r="A6" s="20" t="s">
        <v>46</v>
      </c>
      <c r="B6" s="25" t="s">
        <v>45</v>
      </c>
      <c r="C6" s="20" t="s">
        <v>44</v>
      </c>
      <c r="D6" s="20" t="s">
        <v>42</v>
      </c>
      <c r="E6" s="25" t="s">
        <v>43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20" t="s">
        <v>47</v>
      </c>
      <c r="L6" s="20" t="s">
        <v>48</v>
      </c>
      <c r="M6" s="26" t="s">
        <v>74</v>
      </c>
      <c r="N6" s="26" t="s">
        <v>54</v>
      </c>
      <c r="O6" s="20" t="s">
        <v>48</v>
      </c>
      <c r="P6" s="30" t="s">
        <v>122</v>
      </c>
      <c r="Q6" s="27" t="s">
        <v>81</v>
      </c>
      <c r="R6" s="28">
        <v>7209.69</v>
      </c>
      <c r="S6" s="28">
        <v>7209.69</v>
      </c>
      <c r="T6" s="29">
        <f>(U6/V6)*100000</f>
        <v>15804.403461529711</v>
      </c>
      <c r="U6" s="29">
        <v>215338</v>
      </c>
      <c r="V6" s="28">
        <v>1362519</v>
      </c>
      <c r="W6" s="26" t="s">
        <v>52</v>
      </c>
    </row>
    <row r="7" spans="1:23" ht="67.5" x14ac:dyDescent="0.2">
      <c r="A7" s="20" t="s">
        <v>46</v>
      </c>
      <c r="B7" s="25" t="s">
        <v>45</v>
      </c>
      <c r="C7" s="20" t="s">
        <v>44</v>
      </c>
      <c r="D7" s="20" t="s">
        <v>42</v>
      </c>
      <c r="E7" s="25" t="s">
        <v>43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20" t="s">
        <v>47</v>
      </c>
      <c r="L7" s="20" t="s">
        <v>48</v>
      </c>
      <c r="M7" s="26" t="s">
        <v>74</v>
      </c>
      <c r="N7" s="26" t="s">
        <v>55</v>
      </c>
      <c r="O7" s="20" t="s">
        <v>48</v>
      </c>
      <c r="P7" s="30" t="s">
        <v>78</v>
      </c>
      <c r="Q7" s="27" t="s">
        <v>82</v>
      </c>
      <c r="R7" s="28">
        <v>15081.23</v>
      </c>
      <c r="S7" s="28">
        <v>15081.23</v>
      </c>
      <c r="T7" s="29">
        <f>(U7/V7)*100000</f>
        <v>24185.424203258819</v>
      </c>
      <c r="U7" s="29">
        <v>329531</v>
      </c>
      <c r="V7" s="28">
        <v>1362519</v>
      </c>
      <c r="W7" s="26" t="s">
        <v>52</v>
      </c>
    </row>
    <row r="8" spans="1:23" ht="67.5" x14ac:dyDescent="0.2">
      <c r="A8" s="20" t="s">
        <v>46</v>
      </c>
      <c r="B8" s="25" t="s">
        <v>45</v>
      </c>
      <c r="C8" s="20" t="s">
        <v>44</v>
      </c>
      <c r="D8" s="20" t="s">
        <v>42</v>
      </c>
      <c r="E8" s="25" t="s">
        <v>43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20" t="s">
        <v>47</v>
      </c>
      <c r="L8" s="20" t="s">
        <v>48</v>
      </c>
      <c r="M8" s="26" t="s">
        <v>74</v>
      </c>
      <c r="N8" s="26" t="s">
        <v>75</v>
      </c>
      <c r="O8" s="20" t="s">
        <v>48</v>
      </c>
      <c r="P8" s="27" t="s">
        <v>79</v>
      </c>
      <c r="Q8" s="27" t="s">
        <v>83</v>
      </c>
      <c r="R8" s="31">
        <v>5</v>
      </c>
      <c r="S8" s="31">
        <v>5</v>
      </c>
      <c r="T8" s="32">
        <v>8</v>
      </c>
      <c r="U8" s="32">
        <v>8</v>
      </c>
      <c r="V8" s="31" t="s">
        <v>77</v>
      </c>
      <c r="W8" s="26" t="s">
        <v>84</v>
      </c>
    </row>
    <row r="9" spans="1:23" ht="67.5" x14ac:dyDescent="0.2">
      <c r="A9" s="20" t="s">
        <v>46</v>
      </c>
      <c r="B9" s="25" t="s">
        <v>45</v>
      </c>
      <c r="C9" s="20" t="s">
        <v>44</v>
      </c>
      <c r="D9" s="20" t="s">
        <v>42</v>
      </c>
      <c r="E9" s="25" t="s">
        <v>43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20" t="s">
        <v>47</v>
      </c>
      <c r="L9" s="20" t="s">
        <v>49</v>
      </c>
      <c r="M9" s="26" t="s">
        <v>87</v>
      </c>
      <c r="N9" s="26" t="s">
        <v>56</v>
      </c>
      <c r="O9" s="20" t="s">
        <v>49</v>
      </c>
      <c r="P9" s="30" t="s">
        <v>86</v>
      </c>
      <c r="Q9" s="27" t="s">
        <v>85</v>
      </c>
      <c r="R9" s="28">
        <v>17.399999999999999</v>
      </c>
      <c r="S9" s="28">
        <v>17.399999999999999</v>
      </c>
      <c r="T9" s="29">
        <f>(U9/V9)*100</f>
        <v>17.399999999999999</v>
      </c>
      <c r="U9" s="29">
        <v>87</v>
      </c>
      <c r="V9" s="28">
        <v>500</v>
      </c>
      <c r="W9" s="26" t="s">
        <v>52</v>
      </c>
    </row>
    <row r="10" spans="1:23" ht="90" x14ac:dyDescent="0.2">
      <c r="A10" s="20" t="s">
        <v>46</v>
      </c>
      <c r="B10" s="25" t="s">
        <v>45</v>
      </c>
      <c r="C10" s="20" t="s">
        <v>44</v>
      </c>
      <c r="D10" s="20" t="s">
        <v>42</v>
      </c>
      <c r="E10" s="25" t="s">
        <v>43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20" t="s">
        <v>47</v>
      </c>
      <c r="L10" s="20" t="s">
        <v>50</v>
      </c>
      <c r="M10" s="26" t="s">
        <v>97</v>
      </c>
      <c r="N10" s="26" t="s">
        <v>88</v>
      </c>
      <c r="O10" s="20" t="s">
        <v>50</v>
      </c>
      <c r="P10" s="30" t="s">
        <v>86</v>
      </c>
      <c r="Q10" s="27" t="s">
        <v>89</v>
      </c>
      <c r="R10" s="31">
        <v>62.5</v>
      </c>
      <c r="S10" s="31">
        <v>62.5</v>
      </c>
      <c r="T10" s="29">
        <f>(U10/V10)*100</f>
        <v>62.5</v>
      </c>
      <c r="U10" s="32">
        <v>5</v>
      </c>
      <c r="V10" s="31">
        <v>8</v>
      </c>
      <c r="W10" s="26" t="s">
        <v>52</v>
      </c>
    </row>
    <row r="11" spans="1:23" ht="112.5" x14ac:dyDescent="0.2">
      <c r="A11" s="20" t="s">
        <v>46</v>
      </c>
      <c r="B11" s="25" t="s">
        <v>45</v>
      </c>
      <c r="C11" s="20" t="s">
        <v>44</v>
      </c>
      <c r="D11" s="20" t="s">
        <v>42</v>
      </c>
      <c r="E11" s="25" t="s">
        <v>43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20" t="s">
        <v>47</v>
      </c>
      <c r="L11" s="20" t="s">
        <v>50</v>
      </c>
      <c r="M11" s="26" t="s">
        <v>98</v>
      </c>
      <c r="N11" s="26" t="s">
        <v>90</v>
      </c>
      <c r="O11" s="20" t="s">
        <v>50</v>
      </c>
      <c r="P11" s="27" t="s">
        <v>79</v>
      </c>
      <c r="Q11" s="27" t="s">
        <v>91</v>
      </c>
      <c r="R11" s="31">
        <v>35</v>
      </c>
      <c r="S11" s="31">
        <v>35</v>
      </c>
      <c r="T11" s="29">
        <v>35</v>
      </c>
      <c r="U11" s="32">
        <v>35</v>
      </c>
      <c r="V11" s="28" t="s">
        <v>77</v>
      </c>
      <c r="W11" s="26" t="s">
        <v>92</v>
      </c>
    </row>
    <row r="12" spans="1:23" ht="112.5" x14ac:dyDescent="0.2">
      <c r="A12" s="20" t="s">
        <v>46</v>
      </c>
      <c r="B12" s="25" t="s">
        <v>45</v>
      </c>
      <c r="C12" s="20" t="s">
        <v>44</v>
      </c>
      <c r="D12" s="20" t="s">
        <v>42</v>
      </c>
      <c r="E12" s="25" t="s">
        <v>43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20" t="s">
        <v>47</v>
      </c>
      <c r="L12" s="20" t="s">
        <v>50</v>
      </c>
      <c r="M12" s="26" t="s">
        <v>99</v>
      </c>
      <c r="N12" s="26" t="s">
        <v>90</v>
      </c>
      <c r="O12" s="20" t="s">
        <v>50</v>
      </c>
      <c r="P12" s="27" t="s">
        <v>79</v>
      </c>
      <c r="Q12" s="27" t="s">
        <v>91</v>
      </c>
      <c r="R12" s="31">
        <v>35</v>
      </c>
      <c r="S12" s="31">
        <v>35</v>
      </c>
      <c r="T12" s="29">
        <v>35</v>
      </c>
      <c r="U12" s="32">
        <v>35</v>
      </c>
      <c r="V12" s="28" t="s">
        <v>77</v>
      </c>
      <c r="W12" s="26" t="s">
        <v>92</v>
      </c>
    </row>
    <row r="13" spans="1:23" ht="90" x14ac:dyDescent="0.2">
      <c r="A13" s="20" t="s">
        <v>46</v>
      </c>
      <c r="B13" s="25" t="s">
        <v>45</v>
      </c>
      <c r="C13" s="20" t="s">
        <v>44</v>
      </c>
      <c r="D13" s="20" t="s">
        <v>42</v>
      </c>
      <c r="E13" s="25" t="s">
        <v>43</v>
      </c>
      <c r="F13" s="18">
        <v>0</v>
      </c>
      <c r="G13" s="18">
        <v>0</v>
      </c>
      <c r="H13" s="18">
        <v>0</v>
      </c>
      <c r="I13" s="18">
        <v>0</v>
      </c>
      <c r="J13" s="19">
        <v>0</v>
      </c>
      <c r="K13" s="20" t="s">
        <v>47</v>
      </c>
      <c r="L13" s="20" t="s">
        <v>50</v>
      </c>
      <c r="M13" s="26" t="s">
        <v>100</v>
      </c>
      <c r="N13" s="26" t="s">
        <v>93</v>
      </c>
      <c r="O13" s="20" t="s">
        <v>50</v>
      </c>
      <c r="P13" s="30" t="s">
        <v>94</v>
      </c>
      <c r="Q13" s="27" t="s">
        <v>95</v>
      </c>
      <c r="R13" s="31">
        <v>33.33</v>
      </c>
      <c r="S13" s="31">
        <v>33.33</v>
      </c>
      <c r="T13" s="29">
        <v>33.33</v>
      </c>
      <c r="U13" s="32">
        <v>8</v>
      </c>
      <c r="V13" s="31">
        <v>6</v>
      </c>
      <c r="W13" s="26" t="s">
        <v>96</v>
      </c>
    </row>
    <row r="14" spans="1:23" ht="45" x14ac:dyDescent="0.2">
      <c r="A14" s="35" t="s">
        <v>46</v>
      </c>
      <c r="B14" s="35" t="s">
        <v>45</v>
      </c>
      <c r="C14" s="35" t="s">
        <v>44</v>
      </c>
      <c r="D14" s="35" t="s">
        <v>42</v>
      </c>
      <c r="E14" s="35" t="s">
        <v>43</v>
      </c>
      <c r="F14" s="37">
        <v>5769514.2699999996</v>
      </c>
      <c r="G14" s="37">
        <v>5769514.2699999996</v>
      </c>
      <c r="H14" s="37">
        <v>0</v>
      </c>
      <c r="I14" s="37">
        <v>0</v>
      </c>
      <c r="J14" s="37">
        <v>5769514.2699999996</v>
      </c>
      <c r="K14" s="35" t="s">
        <v>47</v>
      </c>
      <c r="L14" s="35" t="s">
        <v>51</v>
      </c>
      <c r="M14" s="34" t="s">
        <v>104</v>
      </c>
      <c r="N14" s="26" t="s">
        <v>101</v>
      </c>
      <c r="O14" s="20" t="s">
        <v>51</v>
      </c>
      <c r="P14" s="27" t="s">
        <v>103</v>
      </c>
      <c r="Q14" s="27" t="s">
        <v>119</v>
      </c>
      <c r="R14" s="32">
        <v>100</v>
      </c>
      <c r="S14" s="32">
        <v>100</v>
      </c>
      <c r="T14" s="33">
        <f>U14/V14</f>
        <v>1</v>
      </c>
      <c r="U14" s="32">
        <v>31</v>
      </c>
      <c r="V14" s="32">
        <v>31</v>
      </c>
      <c r="W14" s="26" t="s">
        <v>52</v>
      </c>
    </row>
    <row r="15" spans="1:23" ht="33.75" x14ac:dyDescent="0.2">
      <c r="A15" s="35"/>
      <c r="B15" s="35"/>
      <c r="C15" s="35"/>
      <c r="D15" s="35"/>
      <c r="E15" s="35"/>
      <c r="F15" s="37"/>
      <c r="G15" s="37"/>
      <c r="H15" s="37"/>
      <c r="I15" s="37"/>
      <c r="J15" s="37"/>
      <c r="K15" s="35"/>
      <c r="L15" s="35"/>
      <c r="M15" s="34"/>
      <c r="N15" s="26" t="s">
        <v>102</v>
      </c>
      <c r="O15" s="20" t="s">
        <v>51</v>
      </c>
      <c r="P15" s="27" t="s">
        <v>86</v>
      </c>
      <c r="Q15" s="27" t="s">
        <v>118</v>
      </c>
      <c r="R15" s="32">
        <v>100</v>
      </c>
      <c r="S15" s="32">
        <v>100</v>
      </c>
      <c r="T15" s="33">
        <f t="shared" ref="T15:T45" si="0">U15/V15</f>
        <v>0.74999999090044722</v>
      </c>
      <c r="U15" s="32">
        <v>4327135.6500000004</v>
      </c>
      <c r="V15" s="32">
        <v>5769514.2699999996</v>
      </c>
      <c r="W15" s="26" t="s">
        <v>52</v>
      </c>
    </row>
    <row r="16" spans="1:23" ht="45" x14ac:dyDescent="0.2">
      <c r="A16" s="35" t="s">
        <v>46</v>
      </c>
      <c r="B16" s="35" t="s">
        <v>45</v>
      </c>
      <c r="C16" s="35" t="s">
        <v>44</v>
      </c>
      <c r="D16" s="35" t="s">
        <v>42</v>
      </c>
      <c r="E16" s="35" t="s">
        <v>43</v>
      </c>
      <c r="F16" s="37">
        <v>322484.45</v>
      </c>
      <c r="G16" s="37">
        <v>280237.3</v>
      </c>
      <c r="H16" s="37">
        <v>0</v>
      </c>
      <c r="I16" s="37">
        <v>0</v>
      </c>
      <c r="J16" s="45">
        <v>279665.87</v>
      </c>
      <c r="K16" s="35" t="s">
        <v>47</v>
      </c>
      <c r="L16" s="35" t="s">
        <v>51</v>
      </c>
      <c r="M16" s="34" t="s">
        <v>105</v>
      </c>
      <c r="N16" s="26" t="s">
        <v>101</v>
      </c>
      <c r="O16" s="20" t="s">
        <v>51</v>
      </c>
      <c r="P16" s="27" t="s">
        <v>103</v>
      </c>
      <c r="Q16" s="27" t="s">
        <v>119</v>
      </c>
      <c r="R16" s="32">
        <v>100</v>
      </c>
      <c r="S16" s="32">
        <v>100</v>
      </c>
      <c r="T16" s="33">
        <f t="shared" si="0"/>
        <v>1</v>
      </c>
      <c r="U16" s="32">
        <v>9</v>
      </c>
      <c r="V16" s="32">
        <v>9</v>
      </c>
      <c r="W16" s="26" t="s">
        <v>52</v>
      </c>
    </row>
    <row r="17" spans="1:23" ht="33.75" x14ac:dyDescent="0.2">
      <c r="A17" s="35"/>
      <c r="B17" s="35"/>
      <c r="C17" s="35"/>
      <c r="D17" s="35"/>
      <c r="E17" s="35"/>
      <c r="F17" s="37"/>
      <c r="G17" s="37"/>
      <c r="H17" s="37"/>
      <c r="I17" s="37"/>
      <c r="J17" s="45"/>
      <c r="K17" s="35"/>
      <c r="L17" s="35"/>
      <c r="M17" s="34"/>
      <c r="N17" s="26" t="s">
        <v>102</v>
      </c>
      <c r="O17" s="20" t="s">
        <v>51</v>
      </c>
      <c r="P17" s="27" t="s">
        <v>86</v>
      </c>
      <c r="Q17" s="27" t="s">
        <v>118</v>
      </c>
      <c r="R17" s="32">
        <v>100</v>
      </c>
      <c r="S17" s="32">
        <v>100</v>
      </c>
      <c r="T17" s="33">
        <f t="shared" si="0"/>
        <v>0.68168818813179033</v>
      </c>
      <c r="U17" s="32">
        <v>191168</v>
      </c>
      <c r="V17" s="32">
        <v>280433.2</v>
      </c>
      <c r="W17" s="26" t="s">
        <v>52</v>
      </c>
    </row>
    <row r="18" spans="1:23" ht="45" x14ac:dyDescent="0.2">
      <c r="A18" s="35" t="s">
        <v>46</v>
      </c>
      <c r="B18" s="35" t="s">
        <v>45</v>
      </c>
      <c r="C18" s="35" t="s">
        <v>44</v>
      </c>
      <c r="D18" s="35" t="s">
        <v>42</v>
      </c>
      <c r="E18" s="35" t="s">
        <v>43</v>
      </c>
      <c r="F18" s="36">
        <v>557624.06999999995</v>
      </c>
      <c r="G18" s="36">
        <v>557624.06999999995</v>
      </c>
      <c r="H18" s="37">
        <v>0</v>
      </c>
      <c r="I18" s="37">
        <v>0</v>
      </c>
      <c r="J18" s="39">
        <v>557623.68000000005</v>
      </c>
      <c r="K18" s="35" t="s">
        <v>47</v>
      </c>
      <c r="L18" s="35" t="s">
        <v>51</v>
      </c>
      <c r="M18" s="34" t="s">
        <v>106</v>
      </c>
      <c r="N18" s="26" t="s">
        <v>101</v>
      </c>
      <c r="O18" s="20" t="s">
        <v>51</v>
      </c>
      <c r="P18" s="27" t="s">
        <v>103</v>
      </c>
      <c r="Q18" s="27" t="s">
        <v>119</v>
      </c>
      <c r="R18" s="32">
        <v>100</v>
      </c>
      <c r="S18" s="32">
        <v>100</v>
      </c>
      <c r="T18" s="33">
        <f t="shared" si="0"/>
        <v>1</v>
      </c>
      <c r="U18" s="32">
        <v>8</v>
      </c>
      <c r="V18" s="32">
        <v>8</v>
      </c>
      <c r="W18" s="26" t="s">
        <v>52</v>
      </c>
    </row>
    <row r="19" spans="1:23" ht="33.75" x14ac:dyDescent="0.2">
      <c r="A19" s="35"/>
      <c r="B19" s="35"/>
      <c r="C19" s="35"/>
      <c r="D19" s="35"/>
      <c r="E19" s="35"/>
      <c r="F19" s="36"/>
      <c r="G19" s="36"/>
      <c r="H19" s="37"/>
      <c r="I19" s="37"/>
      <c r="J19" s="39"/>
      <c r="K19" s="35"/>
      <c r="L19" s="35"/>
      <c r="M19" s="34"/>
      <c r="N19" s="26" t="s">
        <v>102</v>
      </c>
      <c r="O19" s="20" t="s">
        <v>51</v>
      </c>
      <c r="P19" s="27" t="s">
        <v>86</v>
      </c>
      <c r="Q19" s="27" t="s">
        <v>118</v>
      </c>
      <c r="R19" s="32">
        <v>100</v>
      </c>
      <c r="S19" s="32">
        <v>100</v>
      </c>
      <c r="T19" s="33">
        <f t="shared" si="0"/>
        <v>0.74999947545305934</v>
      </c>
      <c r="U19" s="32">
        <v>418217.76</v>
      </c>
      <c r="V19" s="32">
        <v>557624.06999999995</v>
      </c>
      <c r="W19" s="26" t="s">
        <v>52</v>
      </c>
    </row>
    <row r="20" spans="1:23" ht="45" x14ac:dyDescent="0.2">
      <c r="A20" s="35" t="s">
        <v>46</v>
      </c>
      <c r="B20" s="35" t="s">
        <v>45</v>
      </c>
      <c r="C20" s="35" t="s">
        <v>44</v>
      </c>
      <c r="D20" s="35" t="s">
        <v>42</v>
      </c>
      <c r="E20" s="35" t="s">
        <v>43</v>
      </c>
      <c r="F20" s="36">
        <v>91000</v>
      </c>
      <c r="G20" s="36">
        <v>89296.36</v>
      </c>
      <c r="H20" s="37">
        <v>0</v>
      </c>
      <c r="I20" s="37">
        <v>0</v>
      </c>
      <c r="J20" s="37">
        <v>89296.36</v>
      </c>
      <c r="K20" s="35" t="s">
        <v>47</v>
      </c>
      <c r="L20" s="35" t="s">
        <v>51</v>
      </c>
      <c r="M20" s="34" t="s">
        <v>120</v>
      </c>
      <c r="N20" s="26" t="s">
        <v>101</v>
      </c>
      <c r="O20" s="20" t="s">
        <v>51</v>
      </c>
      <c r="P20" s="27" t="s">
        <v>103</v>
      </c>
      <c r="Q20" s="27" t="s">
        <v>119</v>
      </c>
      <c r="R20" s="32">
        <v>100</v>
      </c>
      <c r="S20" s="32">
        <v>100</v>
      </c>
      <c r="T20" s="33">
        <f t="shared" si="0"/>
        <v>1</v>
      </c>
      <c r="U20" s="32">
        <v>2</v>
      </c>
      <c r="V20" s="32">
        <v>2</v>
      </c>
      <c r="W20" s="26" t="s">
        <v>52</v>
      </c>
    </row>
    <row r="21" spans="1:23" ht="33.75" x14ac:dyDescent="0.2">
      <c r="A21" s="35"/>
      <c r="B21" s="35"/>
      <c r="C21" s="35"/>
      <c r="D21" s="35"/>
      <c r="E21" s="35"/>
      <c r="F21" s="36"/>
      <c r="G21" s="36"/>
      <c r="H21" s="37"/>
      <c r="I21" s="37"/>
      <c r="J21" s="37"/>
      <c r="K21" s="35"/>
      <c r="L21" s="35"/>
      <c r="M21" s="34"/>
      <c r="N21" s="26" t="s">
        <v>102</v>
      </c>
      <c r="O21" s="20" t="s">
        <v>51</v>
      </c>
      <c r="P21" s="27" t="s">
        <v>86</v>
      </c>
      <c r="Q21" s="27" t="s">
        <v>118</v>
      </c>
      <c r="R21" s="32">
        <v>100</v>
      </c>
      <c r="S21" s="32">
        <v>100</v>
      </c>
      <c r="T21" s="33">
        <f t="shared" si="0"/>
        <v>0.98127868131868135</v>
      </c>
      <c r="U21" s="32">
        <v>89296.36</v>
      </c>
      <c r="V21" s="32">
        <v>91000</v>
      </c>
      <c r="W21" s="26" t="s">
        <v>52</v>
      </c>
    </row>
    <row r="22" spans="1:23" ht="45" x14ac:dyDescent="0.2">
      <c r="A22" s="35" t="s">
        <v>46</v>
      </c>
      <c r="B22" s="35" t="s">
        <v>45</v>
      </c>
      <c r="C22" s="35" t="s">
        <v>44</v>
      </c>
      <c r="D22" s="35" t="s">
        <v>42</v>
      </c>
      <c r="E22" s="35" t="s">
        <v>43</v>
      </c>
      <c r="F22" s="36">
        <v>1748379.1</v>
      </c>
      <c r="G22" s="36">
        <v>1820750.9</v>
      </c>
      <c r="H22" s="37">
        <v>0</v>
      </c>
      <c r="I22" s="37">
        <v>0</v>
      </c>
      <c r="J22" s="36">
        <v>1817056.42</v>
      </c>
      <c r="K22" s="35" t="s">
        <v>47</v>
      </c>
      <c r="L22" s="35" t="s">
        <v>51</v>
      </c>
      <c r="M22" s="34" t="s">
        <v>121</v>
      </c>
      <c r="N22" s="26" t="s">
        <v>101</v>
      </c>
      <c r="O22" s="20" t="s">
        <v>51</v>
      </c>
      <c r="P22" s="27" t="s">
        <v>103</v>
      </c>
      <c r="Q22" s="27" t="s">
        <v>119</v>
      </c>
      <c r="R22" s="32">
        <v>100</v>
      </c>
      <c r="S22" s="32">
        <v>100</v>
      </c>
      <c r="T22" s="33">
        <f t="shared" si="0"/>
        <v>1</v>
      </c>
      <c r="U22" s="32">
        <v>17</v>
      </c>
      <c r="V22" s="32">
        <v>17</v>
      </c>
      <c r="W22" s="26" t="s">
        <v>52</v>
      </c>
    </row>
    <row r="23" spans="1:23" ht="33.75" x14ac:dyDescent="0.2">
      <c r="A23" s="35"/>
      <c r="B23" s="35"/>
      <c r="C23" s="35"/>
      <c r="D23" s="35"/>
      <c r="E23" s="35"/>
      <c r="F23" s="36"/>
      <c r="G23" s="36"/>
      <c r="H23" s="37"/>
      <c r="I23" s="37"/>
      <c r="J23" s="36"/>
      <c r="K23" s="35"/>
      <c r="L23" s="35"/>
      <c r="M23" s="34"/>
      <c r="N23" s="26" t="s">
        <v>102</v>
      </c>
      <c r="O23" s="20" t="s">
        <v>51</v>
      </c>
      <c r="P23" s="27" t="s">
        <v>86</v>
      </c>
      <c r="Q23" s="27" t="s">
        <v>118</v>
      </c>
      <c r="R23" s="32">
        <v>100</v>
      </c>
      <c r="S23" s="32">
        <v>100</v>
      </c>
      <c r="T23" s="33">
        <f t="shared" si="0"/>
        <v>0.66728490801848273</v>
      </c>
      <c r="U23" s="32">
        <v>1216290.5899999999</v>
      </c>
      <c r="V23" s="32">
        <v>1822745.5400000003</v>
      </c>
      <c r="W23" s="26" t="s">
        <v>52</v>
      </c>
    </row>
    <row r="24" spans="1:23" ht="45" x14ac:dyDescent="0.2">
      <c r="A24" s="35" t="s">
        <v>46</v>
      </c>
      <c r="B24" s="35" t="s">
        <v>45</v>
      </c>
      <c r="C24" s="35" t="s">
        <v>44</v>
      </c>
      <c r="D24" s="35" t="s">
        <v>42</v>
      </c>
      <c r="E24" s="35" t="s">
        <v>43</v>
      </c>
      <c r="F24" s="36">
        <v>364405.28</v>
      </c>
      <c r="G24" s="36">
        <v>364405.28</v>
      </c>
      <c r="H24" s="37">
        <v>0</v>
      </c>
      <c r="I24" s="37">
        <v>0</v>
      </c>
      <c r="J24" s="36">
        <v>363319.64</v>
      </c>
      <c r="K24" s="35" t="s">
        <v>47</v>
      </c>
      <c r="L24" s="35" t="s">
        <v>51</v>
      </c>
      <c r="M24" s="34" t="s">
        <v>109</v>
      </c>
      <c r="N24" s="26" t="s">
        <v>101</v>
      </c>
      <c r="O24" s="20" t="s">
        <v>51</v>
      </c>
      <c r="P24" s="27" t="s">
        <v>103</v>
      </c>
      <c r="Q24" s="27" t="s">
        <v>119</v>
      </c>
      <c r="R24" s="32">
        <v>100</v>
      </c>
      <c r="S24" s="32">
        <v>100</v>
      </c>
      <c r="T24" s="33">
        <f t="shared" si="0"/>
        <v>1</v>
      </c>
      <c r="U24" s="32">
        <v>1</v>
      </c>
      <c r="V24" s="32">
        <v>1</v>
      </c>
      <c r="W24" s="26" t="s">
        <v>52</v>
      </c>
    </row>
    <row r="25" spans="1:23" ht="33.75" x14ac:dyDescent="0.2">
      <c r="A25" s="35"/>
      <c r="B25" s="35"/>
      <c r="C25" s="35"/>
      <c r="D25" s="35"/>
      <c r="E25" s="35"/>
      <c r="F25" s="36"/>
      <c r="G25" s="36"/>
      <c r="H25" s="37"/>
      <c r="I25" s="37"/>
      <c r="J25" s="36"/>
      <c r="K25" s="35"/>
      <c r="L25" s="35"/>
      <c r="M25" s="34"/>
      <c r="N25" s="26" t="s">
        <v>102</v>
      </c>
      <c r="O25" s="20" t="s">
        <v>51</v>
      </c>
      <c r="P25" s="27" t="s">
        <v>86</v>
      </c>
      <c r="Q25" s="27" t="s">
        <v>118</v>
      </c>
      <c r="R25" s="32">
        <v>100</v>
      </c>
      <c r="S25" s="32">
        <v>100</v>
      </c>
      <c r="T25" s="33">
        <f t="shared" si="0"/>
        <v>0.743999483212757</v>
      </c>
      <c r="U25" s="32">
        <v>271117.34000000003</v>
      </c>
      <c r="V25" s="32">
        <v>364405.28</v>
      </c>
      <c r="W25" s="26" t="s">
        <v>52</v>
      </c>
    </row>
    <row r="26" spans="1:23" ht="45" x14ac:dyDescent="0.2">
      <c r="A26" s="34" t="s">
        <v>46</v>
      </c>
      <c r="B26" s="35" t="s">
        <v>45</v>
      </c>
      <c r="C26" s="34" t="s">
        <v>44</v>
      </c>
      <c r="D26" s="35" t="s">
        <v>42</v>
      </c>
      <c r="E26" s="35" t="s">
        <v>43</v>
      </c>
      <c r="F26" s="38">
        <v>0</v>
      </c>
      <c r="G26" s="38">
        <v>0</v>
      </c>
      <c r="H26" s="37">
        <v>0</v>
      </c>
      <c r="I26" s="37">
        <v>0</v>
      </c>
      <c r="J26" s="38">
        <v>0</v>
      </c>
      <c r="K26" s="35" t="s">
        <v>47</v>
      </c>
      <c r="L26" s="35" t="s">
        <v>51</v>
      </c>
      <c r="M26" s="34" t="s">
        <v>107</v>
      </c>
      <c r="N26" s="26" t="s">
        <v>101</v>
      </c>
      <c r="O26" s="20" t="s">
        <v>51</v>
      </c>
      <c r="P26" s="27" t="s">
        <v>103</v>
      </c>
      <c r="Q26" s="27" t="s">
        <v>119</v>
      </c>
      <c r="R26" s="32">
        <v>100</v>
      </c>
      <c r="S26" s="32">
        <v>100</v>
      </c>
      <c r="T26" s="33">
        <f t="shared" si="0"/>
        <v>1</v>
      </c>
      <c r="U26" s="32">
        <v>7</v>
      </c>
      <c r="V26" s="32">
        <v>7</v>
      </c>
      <c r="W26" s="26" t="s">
        <v>52</v>
      </c>
    </row>
    <row r="27" spans="1:23" ht="33.75" x14ac:dyDescent="0.2">
      <c r="A27" s="34"/>
      <c r="B27" s="35"/>
      <c r="C27" s="34"/>
      <c r="D27" s="35"/>
      <c r="E27" s="35"/>
      <c r="F27" s="38"/>
      <c r="G27" s="38"/>
      <c r="H27" s="37"/>
      <c r="I27" s="37"/>
      <c r="J27" s="38"/>
      <c r="K27" s="35"/>
      <c r="L27" s="35"/>
      <c r="M27" s="34"/>
      <c r="N27" s="26" t="s">
        <v>102</v>
      </c>
      <c r="O27" s="20" t="s">
        <v>51</v>
      </c>
      <c r="P27" s="27" t="s">
        <v>86</v>
      </c>
      <c r="Q27" s="27" t="s">
        <v>118</v>
      </c>
      <c r="R27" s="32">
        <v>100</v>
      </c>
      <c r="S27" s="32">
        <v>100</v>
      </c>
      <c r="T27" s="33">
        <v>0</v>
      </c>
      <c r="U27" s="32">
        <v>0</v>
      </c>
      <c r="V27" s="32">
        <v>0</v>
      </c>
      <c r="W27" s="26" t="s">
        <v>52</v>
      </c>
    </row>
    <row r="28" spans="1:23" ht="45" x14ac:dyDescent="0.2">
      <c r="A28" s="34" t="s">
        <v>46</v>
      </c>
      <c r="B28" s="35" t="s">
        <v>45</v>
      </c>
      <c r="C28" s="34" t="s">
        <v>44</v>
      </c>
      <c r="D28" s="35" t="s">
        <v>42</v>
      </c>
      <c r="E28" s="35" t="s">
        <v>43</v>
      </c>
      <c r="F28" s="36">
        <v>635594.72</v>
      </c>
      <c r="G28" s="36">
        <v>635594.72</v>
      </c>
      <c r="H28" s="37">
        <v>0</v>
      </c>
      <c r="I28" s="37">
        <v>0</v>
      </c>
      <c r="J28" s="36">
        <v>635488.72</v>
      </c>
      <c r="K28" s="35" t="s">
        <v>47</v>
      </c>
      <c r="L28" s="35" t="s">
        <v>51</v>
      </c>
      <c r="M28" s="34" t="s">
        <v>108</v>
      </c>
      <c r="N28" s="26" t="s">
        <v>101</v>
      </c>
      <c r="O28" s="20" t="s">
        <v>51</v>
      </c>
      <c r="P28" s="27" t="s">
        <v>103</v>
      </c>
      <c r="Q28" s="27" t="s">
        <v>119</v>
      </c>
      <c r="R28" s="32">
        <v>100</v>
      </c>
      <c r="S28" s="32">
        <v>100</v>
      </c>
      <c r="T28" s="33">
        <f t="shared" si="0"/>
        <v>1</v>
      </c>
      <c r="U28" s="32">
        <v>1</v>
      </c>
      <c r="V28" s="32">
        <v>1</v>
      </c>
      <c r="W28" s="26" t="s">
        <v>52</v>
      </c>
    </row>
    <row r="29" spans="1:23" ht="33.75" x14ac:dyDescent="0.2">
      <c r="A29" s="34"/>
      <c r="B29" s="35"/>
      <c r="C29" s="34"/>
      <c r="D29" s="35"/>
      <c r="E29" s="35"/>
      <c r="F29" s="36"/>
      <c r="G29" s="36"/>
      <c r="H29" s="37"/>
      <c r="I29" s="37"/>
      <c r="J29" s="36"/>
      <c r="K29" s="35"/>
      <c r="L29" s="35"/>
      <c r="M29" s="34"/>
      <c r="N29" s="26" t="s">
        <v>102</v>
      </c>
      <c r="O29" s="20" t="s">
        <v>51</v>
      </c>
      <c r="P29" s="27" t="s">
        <v>86</v>
      </c>
      <c r="Q29" s="27" t="s">
        <v>118</v>
      </c>
      <c r="R29" s="32">
        <v>100</v>
      </c>
      <c r="S29" s="32">
        <v>100</v>
      </c>
      <c r="T29" s="33">
        <f t="shared" si="0"/>
        <v>0.75031800138301963</v>
      </c>
      <c r="U29" s="32">
        <v>476898.16</v>
      </c>
      <c r="V29" s="32">
        <v>635594.72</v>
      </c>
      <c r="W29" s="26" t="s">
        <v>52</v>
      </c>
    </row>
    <row r="30" spans="1:23" ht="45" x14ac:dyDescent="0.2">
      <c r="A30" s="35" t="s">
        <v>46</v>
      </c>
      <c r="B30" s="35" t="s">
        <v>45</v>
      </c>
      <c r="C30" s="35" t="s">
        <v>44</v>
      </c>
      <c r="D30" s="35" t="s">
        <v>42</v>
      </c>
      <c r="E30" s="35" t="s">
        <v>43</v>
      </c>
      <c r="F30" s="36">
        <v>1107456.21</v>
      </c>
      <c r="G30" s="36">
        <v>1243329.07</v>
      </c>
      <c r="H30" s="37">
        <v>0</v>
      </c>
      <c r="I30" s="37">
        <v>0</v>
      </c>
      <c r="J30" s="36">
        <v>1181894.1100000001</v>
      </c>
      <c r="K30" s="35" t="s">
        <v>47</v>
      </c>
      <c r="L30" s="35" t="s">
        <v>51</v>
      </c>
      <c r="M30" s="34" t="s">
        <v>110</v>
      </c>
      <c r="N30" s="26" t="s">
        <v>101</v>
      </c>
      <c r="O30" s="20" t="s">
        <v>51</v>
      </c>
      <c r="P30" s="27" t="s">
        <v>103</v>
      </c>
      <c r="Q30" s="27" t="s">
        <v>119</v>
      </c>
      <c r="R30" s="32">
        <v>100</v>
      </c>
      <c r="S30" s="32">
        <v>100</v>
      </c>
      <c r="T30" s="33">
        <f t="shared" si="0"/>
        <v>1</v>
      </c>
      <c r="U30" s="32">
        <v>26</v>
      </c>
      <c r="V30" s="32">
        <v>26</v>
      </c>
      <c r="W30" s="26" t="s">
        <v>52</v>
      </c>
    </row>
    <row r="31" spans="1:23" ht="33.75" x14ac:dyDescent="0.2">
      <c r="A31" s="35"/>
      <c r="B31" s="35"/>
      <c r="C31" s="35"/>
      <c r="D31" s="35"/>
      <c r="E31" s="35"/>
      <c r="F31" s="36"/>
      <c r="G31" s="36"/>
      <c r="H31" s="37"/>
      <c r="I31" s="37"/>
      <c r="J31" s="36"/>
      <c r="K31" s="35"/>
      <c r="L31" s="35"/>
      <c r="M31" s="34"/>
      <c r="N31" s="26" t="s">
        <v>102</v>
      </c>
      <c r="O31" s="20" t="s">
        <v>51</v>
      </c>
      <c r="P31" s="27" t="s">
        <v>86</v>
      </c>
      <c r="Q31" s="27" t="s">
        <v>118</v>
      </c>
      <c r="R31" s="32">
        <v>100</v>
      </c>
      <c r="S31" s="32">
        <v>100</v>
      </c>
      <c r="T31" s="33">
        <f t="shared" si="0"/>
        <v>0.66842892581451252</v>
      </c>
      <c r="U31" s="32">
        <v>780628.13</v>
      </c>
      <c r="V31" s="32">
        <v>1167855.0999999999</v>
      </c>
      <c r="W31" s="26" t="s">
        <v>52</v>
      </c>
    </row>
    <row r="32" spans="1:23" ht="45" x14ac:dyDescent="0.2">
      <c r="A32" s="35" t="s">
        <v>46</v>
      </c>
      <c r="B32" s="35" t="s">
        <v>45</v>
      </c>
      <c r="C32" s="35" t="s">
        <v>44</v>
      </c>
      <c r="D32" s="35" t="s">
        <v>42</v>
      </c>
      <c r="E32" s="35" t="s">
        <v>43</v>
      </c>
      <c r="F32" s="36">
        <v>2659053.02</v>
      </c>
      <c r="G32" s="36">
        <v>3240134.15</v>
      </c>
      <c r="H32" s="37">
        <v>0</v>
      </c>
      <c r="I32" s="37">
        <v>0</v>
      </c>
      <c r="J32" s="36">
        <v>3152724.16</v>
      </c>
      <c r="K32" s="35" t="s">
        <v>47</v>
      </c>
      <c r="L32" s="35" t="s">
        <v>51</v>
      </c>
      <c r="M32" s="34" t="s">
        <v>111</v>
      </c>
      <c r="N32" s="26" t="s">
        <v>101</v>
      </c>
      <c r="O32" s="20" t="s">
        <v>51</v>
      </c>
      <c r="P32" s="27" t="s">
        <v>103</v>
      </c>
      <c r="Q32" s="27" t="s">
        <v>119</v>
      </c>
      <c r="R32" s="32">
        <v>100</v>
      </c>
      <c r="S32" s="32">
        <v>100</v>
      </c>
      <c r="T32" s="33">
        <f t="shared" si="0"/>
        <v>1</v>
      </c>
      <c r="U32" s="32">
        <v>24</v>
      </c>
      <c r="V32" s="32">
        <v>24</v>
      </c>
      <c r="W32" s="26" t="s">
        <v>52</v>
      </c>
    </row>
    <row r="33" spans="1:23" ht="33.75" x14ac:dyDescent="0.2">
      <c r="A33" s="35"/>
      <c r="B33" s="35"/>
      <c r="C33" s="35"/>
      <c r="D33" s="35"/>
      <c r="E33" s="35"/>
      <c r="F33" s="36"/>
      <c r="G33" s="36"/>
      <c r="H33" s="37"/>
      <c r="I33" s="37"/>
      <c r="J33" s="36"/>
      <c r="K33" s="35"/>
      <c r="L33" s="35"/>
      <c r="M33" s="34"/>
      <c r="N33" s="26" t="s">
        <v>102</v>
      </c>
      <c r="O33" s="20" t="s">
        <v>51</v>
      </c>
      <c r="P33" s="27" t="s">
        <v>86</v>
      </c>
      <c r="Q33" s="27" t="s">
        <v>118</v>
      </c>
      <c r="R33" s="32">
        <v>100</v>
      </c>
      <c r="S33" s="32">
        <v>100</v>
      </c>
      <c r="T33" s="33">
        <f t="shared" si="0"/>
        <v>0.58692033854403136</v>
      </c>
      <c r="U33" s="32">
        <v>1905316.2199999997</v>
      </c>
      <c r="V33" s="32">
        <v>3246294.42</v>
      </c>
      <c r="W33" s="26" t="s">
        <v>52</v>
      </c>
    </row>
    <row r="34" spans="1:23" ht="45" x14ac:dyDescent="0.2">
      <c r="A34" s="35" t="s">
        <v>46</v>
      </c>
      <c r="B34" s="35" t="s">
        <v>45</v>
      </c>
      <c r="C34" s="35" t="s">
        <v>44</v>
      </c>
      <c r="D34" s="35" t="s">
        <v>42</v>
      </c>
      <c r="E34" s="35" t="s">
        <v>43</v>
      </c>
      <c r="F34" s="36">
        <v>1867038</v>
      </c>
      <c r="G34" s="36">
        <v>1981568.56</v>
      </c>
      <c r="H34" s="37">
        <v>0</v>
      </c>
      <c r="I34" s="37">
        <v>0</v>
      </c>
      <c r="J34" s="36">
        <v>1966417.25</v>
      </c>
      <c r="K34" s="35" t="s">
        <v>47</v>
      </c>
      <c r="L34" s="35" t="s">
        <v>51</v>
      </c>
      <c r="M34" s="34" t="s">
        <v>112</v>
      </c>
      <c r="N34" s="26" t="s">
        <v>101</v>
      </c>
      <c r="O34" s="20" t="s">
        <v>51</v>
      </c>
      <c r="P34" s="27" t="s">
        <v>103</v>
      </c>
      <c r="Q34" s="27" t="s">
        <v>119</v>
      </c>
      <c r="R34" s="32">
        <v>100</v>
      </c>
      <c r="S34" s="32">
        <v>100</v>
      </c>
      <c r="T34" s="33">
        <f t="shared" si="0"/>
        <v>1</v>
      </c>
      <c r="U34" s="32">
        <v>27</v>
      </c>
      <c r="V34" s="32">
        <v>27</v>
      </c>
      <c r="W34" s="26" t="s">
        <v>52</v>
      </c>
    </row>
    <row r="35" spans="1:23" ht="33.75" x14ac:dyDescent="0.2">
      <c r="A35" s="35"/>
      <c r="B35" s="35"/>
      <c r="C35" s="35"/>
      <c r="D35" s="35"/>
      <c r="E35" s="35"/>
      <c r="F35" s="36"/>
      <c r="G35" s="36"/>
      <c r="H35" s="37"/>
      <c r="I35" s="37"/>
      <c r="J35" s="36"/>
      <c r="K35" s="35"/>
      <c r="L35" s="35"/>
      <c r="M35" s="34"/>
      <c r="N35" s="26" t="s">
        <v>102</v>
      </c>
      <c r="O35" s="20" t="s">
        <v>51</v>
      </c>
      <c r="P35" s="27" t="s">
        <v>86</v>
      </c>
      <c r="Q35" s="27" t="s">
        <v>118</v>
      </c>
      <c r="R35" s="32">
        <v>100</v>
      </c>
      <c r="S35" s="32">
        <v>100</v>
      </c>
      <c r="T35" s="33">
        <f t="shared" si="0"/>
        <v>0.68418788975314737</v>
      </c>
      <c r="U35" s="32">
        <v>1357129.9200000002</v>
      </c>
      <c r="V35" s="32">
        <v>1983563.2</v>
      </c>
      <c r="W35" s="26" t="s">
        <v>52</v>
      </c>
    </row>
    <row r="36" spans="1:23" ht="45" x14ac:dyDescent="0.2">
      <c r="A36" s="35" t="s">
        <v>46</v>
      </c>
      <c r="B36" s="35" t="s">
        <v>45</v>
      </c>
      <c r="C36" s="35" t="s">
        <v>44</v>
      </c>
      <c r="D36" s="35" t="s">
        <v>42</v>
      </c>
      <c r="E36" s="35" t="s">
        <v>43</v>
      </c>
      <c r="F36" s="36">
        <v>1105864.0900000001</v>
      </c>
      <c r="G36" s="36">
        <v>1156990.82</v>
      </c>
      <c r="H36" s="37">
        <v>0</v>
      </c>
      <c r="I36" s="37">
        <v>0</v>
      </c>
      <c r="J36" s="36">
        <v>1149527.44</v>
      </c>
      <c r="K36" s="35" t="s">
        <v>47</v>
      </c>
      <c r="L36" s="35" t="s">
        <v>51</v>
      </c>
      <c r="M36" s="34" t="s">
        <v>113</v>
      </c>
      <c r="N36" s="26" t="s">
        <v>101</v>
      </c>
      <c r="O36" s="20" t="s">
        <v>51</v>
      </c>
      <c r="P36" s="27" t="s">
        <v>103</v>
      </c>
      <c r="Q36" s="27" t="s">
        <v>119</v>
      </c>
      <c r="R36" s="32">
        <v>100</v>
      </c>
      <c r="S36" s="32">
        <v>100</v>
      </c>
      <c r="T36" s="33">
        <f t="shared" si="0"/>
        <v>1</v>
      </c>
      <c r="U36" s="32">
        <v>35</v>
      </c>
      <c r="V36" s="32">
        <v>35</v>
      </c>
      <c r="W36" s="26" t="s">
        <v>52</v>
      </c>
    </row>
    <row r="37" spans="1:23" ht="33.75" x14ac:dyDescent="0.2">
      <c r="A37" s="35"/>
      <c r="B37" s="35"/>
      <c r="C37" s="35"/>
      <c r="D37" s="35"/>
      <c r="E37" s="35"/>
      <c r="F37" s="36"/>
      <c r="G37" s="36"/>
      <c r="H37" s="37"/>
      <c r="I37" s="37"/>
      <c r="J37" s="36"/>
      <c r="K37" s="35"/>
      <c r="L37" s="35"/>
      <c r="M37" s="34"/>
      <c r="N37" s="26" t="s">
        <v>102</v>
      </c>
      <c r="O37" s="20" t="s">
        <v>51</v>
      </c>
      <c r="P37" s="27" t="s">
        <v>86</v>
      </c>
      <c r="Q37" s="27" t="s">
        <v>118</v>
      </c>
      <c r="R37" s="32">
        <v>100</v>
      </c>
      <c r="S37" s="32">
        <v>100</v>
      </c>
      <c r="T37" s="33">
        <f t="shared" si="0"/>
        <v>0.66535349391221832</v>
      </c>
      <c r="U37" s="32">
        <v>765287.24000000011</v>
      </c>
      <c r="V37" s="32">
        <v>1150196.4700000002</v>
      </c>
      <c r="W37" s="26" t="s">
        <v>52</v>
      </c>
    </row>
    <row r="38" spans="1:23" ht="45" x14ac:dyDescent="0.2">
      <c r="A38" s="35" t="s">
        <v>46</v>
      </c>
      <c r="B38" s="35" t="s">
        <v>45</v>
      </c>
      <c r="C38" s="35" t="s">
        <v>44</v>
      </c>
      <c r="D38" s="35" t="s">
        <v>42</v>
      </c>
      <c r="E38" s="35" t="s">
        <v>43</v>
      </c>
      <c r="F38" s="36">
        <v>510028</v>
      </c>
      <c r="G38" s="36">
        <v>641650.97</v>
      </c>
      <c r="H38" s="37">
        <v>0</v>
      </c>
      <c r="I38" s="37">
        <v>0</v>
      </c>
      <c r="J38" s="36">
        <v>640503.69999999995</v>
      </c>
      <c r="K38" s="35" t="s">
        <v>47</v>
      </c>
      <c r="L38" s="35" t="s">
        <v>51</v>
      </c>
      <c r="M38" s="34" t="s">
        <v>114</v>
      </c>
      <c r="N38" s="26" t="s">
        <v>101</v>
      </c>
      <c r="O38" s="20" t="s">
        <v>51</v>
      </c>
      <c r="P38" s="27" t="s">
        <v>103</v>
      </c>
      <c r="Q38" s="27" t="s">
        <v>119</v>
      </c>
      <c r="R38" s="32">
        <v>100</v>
      </c>
      <c r="S38" s="32">
        <v>100</v>
      </c>
      <c r="T38" s="33">
        <f t="shared" si="0"/>
        <v>1</v>
      </c>
      <c r="U38" s="32">
        <v>22</v>
      </c>
      <c r="V38" s="32">
        <v>22</v>
      </c>
      <c r="W38" s="26" t="s">
        <v>52</v>
      </c>
    </row>
    <row r="39" spans="1:23" ht="33.75" x14ac:dyDescent="0.2">
      <c r="A39" s="35"/>
      <c r="B39" s="35"/>
      <c r="C39" s="35"/>
      <c r="D39" s="35"/>
      <c r="E39" s="35"/>
      <c r="F39" s="36"/>
      <c r="G39" s="36"/>
      <c r="H39" s="37"/>
      <c r="I39" s="37"/>
      <c r="J39" s="36"/>
      <c r="K39" s="35"/>
      <c r="L39" s="35"/>
      <c r="M39" s="34"/>
      <c r="N39" s="26" t="s">
        <v>102</v>
      </c>
      <c r="O39" s="20" t="s">
        <v>51</v>
      </c>
      <c r="P39" s="27" t="s">
        <v>86</v>
      </c>
      <c r="Q39" s="27" t="s">
        <v>118</v>
      </c>
      <c r="R39" s="32">
        <v>100</v>
      </c>
      <c r="S39" s="32">
        <v>100</v>
      </c>
      <c r="T39" s="33">
        <f t="shared" si="0"/>
        <v>0.72260568519655211</v>
      </c>
      <c r="U39" s="32">
        <v>462560.45</v>
      </c>
      <c r="V39" s="32">
        <v>640128.44000000006</v>
      </c>
      <c r="W39" s="26" t="s">
        <v>52</v>
      </c>
    </row>
    <row r="40" spans="1:23" ht="45" x14ac:dyDescent="0.2">
      <c r="A40" s="35" t="s">
        <v>46</v>
      </c>
      <c r="B40" s="35" t="s">
        <v>45</v>
      </c>
      <c r="C40" s="35" t="s">
        <v>44</v>
      </c>
      <c r="D40" s="35" t="s">
        <v>42</v>
      </c>
      <c r="E40" s="35" t="s">
        <v>43</v>
      </c>
      <c r="F40" s="36">
        <v>2136825</v>
      </c>
      <c r="G40" s="36">
        <v>2367961.4500000002</v>
      </c>
      <c r="H40" s="37">
        <v>2700</v>
      </c>
      <c r="I40" s="37">
        <v>0</v>
      </c>
      <c r="J40" s="36">
        <v>2267787.7999999998</v>
      </c>
      <c r="K40" s="35" t="s">
        <v>47</v>
      </c>
      <c r="L40" s="35" t="s">
        <v>51</v>
      </c>
      <c r="M40" s="34" t="s">
        <v>115</v>
      </c>
      <c r="N40" s="26" t="s">
        <v>101</v>
      </c>
      <c r="O40" s="20" t="s">
        <v>51</v>
      </c>
      <c r="P40" s="27" t="s">
        <v>103</v>
      </c>
      <c r="Q40" s="27" t="s">
        <v>119</v>
      </c>
      <c r="R40" s="32">
        <v>100</v>
      </c>
      <c r="S40" s="32">
        <v>100</v>
      </c>
      <c r="T40" s="33">
        <f t="shared" si="0"/>
        <v>1</v>
      </c>
      <c r="U40" s="32">
        <v>16</v>
      </c>
      <c r="V40" s="32">
        <v>16</v>
      </c>
      <c r="W40" s="26" t="s">
        <v>52</v>
      </c>
    </row>
    <row r="41" spans="1:23" ht="33.75" x14ac:dyDescent="0.2">
      <c r="A41" s="35"/>
      <c r="B41" s="35"/>
      <c r="C41" s="35"/>
      <c r="D41" s="35"/>
      <c r="E41" s="35"/>
      <c r="F41" s="36"/>
      <c r="G41" s="36"/>
      <c r="H41" s="37"/>
      <c r="I41" s="37"/>
      <c r="J41" s="36"/>
      <c r="K41" s="35"/>
      <c r="L41" s="35"/>
      <c r="M41" s="34"/>
      <c r="N41" s="26" t="s">
        <v>102</v>
      </c>
      <c r="O41" s="20" t="s">
        <v>51</v>
      </c>
      <c r="P41" s="27" t="s">
        <v>86</v>
      </c>
      <c r="Q41" s="27" t="s">
        <v>118</v>
      </c>
      <c r="R41" s="32">
        <v>100</v>
      </c>
      <c r="S41" s="32">
        <v>100</v>
      </c>
      <c r="T41" s="33">
        <f t="shared" si="0"/>
        <v>0.66183925608557981</v>
      </c>
      <c r="U41" s="32">
        <v>1539247.95</v>
      </c>
      <c r="V41" s="32">
        <v>2325712.6799999997</v>
      </c>
      <c r="W41" s="26" t="s">
        <v>52</v>
      </c>
    </row>
    <row r="42" spans="1:23" ht="45" x14ac:dyDescent="0.2">
      <c r="A42" s="35" t="s">
        <v>46</v>
      </c>
      <c r="B42" s="35" t="s">
        <v>45</v>
      </c>
      <c r="C42" s="35" t="s">
        <v>44</v>
      </c>
      <c r="D42" s="35" t="s">
        <v>42</v>
      </c>
      <c r="E42" s="35" t="s">
        <v>43</v>
      </c>
      <c r="F42" s="36">
        <v>278812.03000000003</v>
      </c>
      <c r="G42" s="36">
        <v>278812.03000000003</v>
      </c>
      <c r="H42" s="37">
        <v>0</v>
      </c>
      <c r="I42" s="37">
        <v>0</v>
      </c>
      <c r="J42" s="36">
        <v>278811.84000000003</v>
      </c>
      <c r="K42" s="35" t="s">
        <v>47</v>
      </c>
      <c r="L42" s="35" t="s">
        <v>51</v>
      </c>
      <c r="M42" s="34" t="s">
        <v>116</v>
      </c>
      <c r="N42" s="26" t="s">
        <v>101</v>
      </c>
      <c r="O42" s="20" t="s">
        <v>51</v>
      </c>
      <c r="P42" s="27" t="s">
        <v>103</v>
      </c>
      <c r="Q42" s="27" t="s">
        <v>119</v>
      </c>
      <c r="R42" s="32">
        <v>100</v>
      </c>
      <c r="S42" s="32">
        <v>100</v>
      </c>
      <c r="T42" s="33">
        <f t="shared" si="0"/>
        <v>1</v>
      </c>
      <c r="U42" s="32">
        <v>27</v>
      </c>
      <c r="V42" s="32">
        <v>27</v>
      </c>
      <c r="W42" s="26" t="s">
        <v>52</v>
      </c>
    </row>
    <row r="43" spans="1:23" ht="33.75" x14ac:dyDescent="0.2">
      <c r="A43" s="35"/>
      <c r="B43" s="35"/>
      <c r="C43" s="35"/>
      <c r="D43" s="35"/>
      <c r="E43" s="35"/>
      <c r="F43" s="36"/>
      <c r="G43" s="36"/>
      <c r="H43" s="37"/>
      <c r="I43" s="37"/>
      <c r="J43" s="36"/>
      <c r="K43" s="35"/>
      <c r="L43" s="35"/>
      <c r="M43" s="34"/>
      <c r="N43" s="26" t="s">
        <v>102</v>
      </c>
      <c r="O43" s="20" t="s">
        <v>51</v>
      </c>
      <c r="P43" s="27" t="s">
        <v>86</v>
      </c>
      <c r="Q43" s="27" t="s">
        <v>118</v>
      </c>
      <c r="R43" s="32">
        <v>100</v>
      </c>
      <c r="S43" s="32">
        <v>100</v>
      </c>
      <c r="T43" s="33">
        <f t="shared" si="0"/>
        <v>0.74999948890297163</v>
      </c>
      <c r="U43" s="32">
        <v>209108.88</v>
      </c>
      <c r="V43" s="32">
        <v>278812.03000000003</v>
      </c>
      <c r="W43" s="26" t="s">
        <v>52</v>
      </c>
    </row>
    <row r="44" spans="1:23" ht="45" x14ac:dyDescent="0.2">
      <c r="A44" s="35" t="s">
        <v>46</v>
      </c>
      <c r="B44" s="35" t="s">
        <v>45</v>
      </c>
      <c r="C44" s="35" t="s">
        <v>44</v>
      </c>
      <c r="D44" s="35" t="s">
        <v>42</v>
      </c>
      <c r="E44" s="35" t="s">
        <v>43</v>
      </c>
      <c r="F44" s="36">
        <v>278812.03000000003</v>
      </c>
      <c r="G44" s="36">
        <v>278812.03000000003</v>
      </c>
      <c r="H44" s="37">
        <v>0</v>
      </c>
      <c r="I44" s="37">
        <v>0</v>
      </c>
      <c r="J44" s="36">
        <v>278811.84000000003</v>
      </c>
      <c r="K44" s="35" t="s">
        <v>47</v>
      </c>
      <c r="L44" s="35" t="s">
        <v>51</v>
      </c>
      <c r="M44" s="34" t="s">
        <v>117</v>
      </c>
      <c r="N44" s="26" t="s">
        <v>101</v>
      </c>
      <c r="O44" s="20" t="s">
        <v>51</v>
      </c>
      <c r="P44" s="27" t="s">
        <v>103</v>
      </c>
      <c r="Q44" s="27" t="s">
        <v>119</v>
      </c>
      <c r="R44" s="32">
        <v>100</v>
      </c>
      <c r="S44" s="32">
        <v>100</v>
      </c>
      <c r="T44" s="33">
        <f t="shared" si="0"/>
        <v>1</v>
      </c>
      <c r="U44" s="32">
        <v>24</v>
      </c>
      <c r="V44" s="32">
        <v>24</v>
      </c>
      <c r="W44" s="26" t="s">
        <v>52</v>
      </c>
    </row>
    <row r="45" spans="1:23" ht="33.75" x14ac:dyDescent="0.2">
      <c r="A45" s="35"/>
      <c r="B45" s="35"/>
      <c r="C45" s="35"/>
      <c r="D45" s="35"/>
      <c r="E45" s="35"/>
      <c r="F45" s="36"/>
      <c r="G45" s="36"/>
      <c r="H45" s="37"/>
      <c r="I45" s="37"/>
      <c r="J45" s="36"/>
      <c r="K45" s="35"/>
      <c r="L45" s="35"/>
      <c r="M45" s="34"/>
      <c r="N45" s="26" t="s">
        <v>102</v>
      </c>
      <c r="O45" s="20" t="s">
        <v>51</v>
      </c>
      <c r="P45" s="27" t="s">
        <v>86</v>
      </c>
      <c r="Q45" s="27" t="s">
        <v>118</v>
      </c>
      <c r="R45" s="32">
        <v>100</v>
      </c>
      <c r="S45" s="32">
        <v>100</v>
      </c>
      <c r="T45" s="33">
        <f t="shared" si="0"/>
        <v>0.74999948890297163</v>
      </c>
      <c r="U45" s="32">
        <v>209108.88</v>
      </c>
      <c r="V45" s="32">
        <v>278812.03000000003</v>
      </c>
      <c r="W45" s="26" t="s">
        <v>52</v>
      </c>
    </row>
    <row r="46" spans="1:23" ht="15" x14ac:dyDescent="0.2">
      <c r="A46" s="22" t="s">
        <v>123</v>
      </c>
      <c r="C46" s="12"/>
      <c r="D46" s="12"/>
      <c r="J46" s="21"/>
    </row>
    <row r="47" spans="1:23" x14ac:dyDescent="0.2">
      <c r="C47" s="12"/>
      <c r="D47" s="12"/>
    </row>
  </sheetData>
  <mergeCells count="214">
    <mergeCell ref="A2:E2"/>
    <mergeCell ref="F2:J2"/>
    <mergeCell ref="K2:M2"/>
    <mergeCell ref="N2:T2"/>
    <mergeCell ref="U2:W2"/>
    <mergeCell ref="M14:M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G14:G15"/>
    <mergeCell ref="H14:H15"/>
    <mergeCell ref="I14:I15"/>
    <mergeCell ref="J14:J15"/>
    <mergeCell ref="K14:K15"/>
    <mergeCell ref="L14:L15"/>
    <mergeCell ref="A14:A15"/>
    <mergeCell ref="B14:B15"/>
    <mergeCell ref="C14:C15"/>
    <mergeCell ref="D14:D15"/>
    <mergeCell ref="E14:E15"/>
    <mergeCell ref="F14:F15"/>
    <mergeCell ref="J16:J17"/>
    <mergeCell ref="K16:K17"/>
    <mergeCell ref="L16:L17"/>
    <mergeCell ref="M16:M17"/>
    <mergeCell ref="A18:A19"/>
    <mergeCell ref="B18:B19"/>
    <mergeCell ref="C18:C19"/>
    <mergeCell ref="D18:D19"/>
    <mergeCell ref="E18:E19"/>
    <mergeCell ref="F18:F19"/>
    <mergeCell ref="M18:M19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  <mergeCell ref="G18:G19"/>
    <mergeCell ref="H18:H19"/>
    <mergeCell ref="I18:I19"/>
    <mergeCell ref="J18:J19"/>
    <mergeCell ref="K18:K19"/>
    <mergeCell ref="L18:L19"/>
    <mergeCell ref="J20:J21"/>
    <mergeCell ref="K20:K21"/>
    <mergeCell ref="L20:L21"/>
    <mergeCell ref="M20:M21"/>
    <mergeCell ref="A22:A23"/>
    <mergeCell ref="B22:B23"/>
    <mergeCell ref="C22:C23"/>
    <mergeCell ref="D22:D23"/>
    <mergeCell ref="E22:E23"/>
    <mergeCell ref="F22:F23"/>
    <mergeCell ref="M22:M23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G22:G23"/>
    <mergeCell ref="H22:H23"/>
    <mergeCell ref="I22:I23"/>
    <mergeCell ref="J22:J23"/>
    <mergeCell ref="K22:K23"/>
    <mergeCell ref="L22:L23"/>
    <mergeCell ref="J24:J25"/>
    <mergeCell ref="K24:K25"/>
    <mergeCell ref="L24:L25"/>
    <mergeCell ref="M24:M25"/>
    <mergeCell ref="A26:A27"/>
    <mergeCell ref="B26:B27"/>
    <mergeCell ref="C26:C27"/>
    <mergeCell ref="D26:D27"/>
    <mergeCell ref="E26:E27"/>
    <mergeCell ref="F26:F27"/>
    <mergeCell ref="M26:M27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G26:G27"/>
    <mergeCell ref="H26:H27"/>
    <mergeCell ref="I26:I27"/>
    <mergeCell ref="J26:J27"/>
    <mergeCell ref="K26:K27"/>
    <mergeCell ref="L26:L27"/>
    <mergeCell ref="J28:J29"/>
    <mergeCell ref="K28:K29"/>
    <mergeCell ref="L28:L29"/>
    <mergeCell ref="M28:M29"/>
    <mergeCell ref="A30:A31"/>
    <mergeCell ref="B30:B31"/>
    <mergeCell ref="C30:C31"/>
    <mergeCell ref="D30:D31"/>
    <mergeCell ref="E30:E31"/>
    <mergeCell ref="F30:F31"/>
    <mergeCell ref="M30:M31"/>
    <mergeCell ref="A32:A33"/>
    <mergeCell ref="B32:B33"/>
    <mergeCell ref="C32:C33"/>
    <mergeCell ref="D32:D33"/>
    <mergeCell ref="E32:E33"/>
    <mergeCell ref="F32:F33"/>
    <mergeCell ref="G32:G33"/>
    <mergeCell ref="H32:H33"/>
    <mergeCell ref="I32:I33"/>
    <mergeCell ref="G30:G31"/>
    <mergeCell ref="H30:H31"/>
    <mergeCell ref="I30:I31"/>
    <mergeCell ref="J30:J31"/>
    <mergeCell ref="K30:K31"/>
    <mergeCell ref="L30:L31"/>
    <mergeCell ref="J32:J33"/>
    <mergeCell ref="K32:K33"/>
    <mergeCell ref="L32:L33"/>
    <mergeCell ref="M32:M33"/>
    <mergeCell ref="A34:A35"/>
    <mergeCell ref="B34:B35"/>
    <mergeCell ref="C34:C35"/>
    <mergeCell ref="D34:D35"/>
    <mergeCell ref="E34:E35"/>
    <mergeCell ref="F34:F35"/>
    <mergeCell ref="M34:M35"/>
    <mergeCell ref="A36:A37"/>
    <mergeCell ref="B36:B37"/>
    <mergeCell ref="C36:C37"/>
    <mergeCell ref="D36:D37"/>
    <mergeCell ref="E36:E37"/>
    <mergeCell ref="F36:F37"/>
    <mergeCell ref="G36:G37"/>
    <mergeCell ref="H36:H37"/>
    <mergeCell ref="I36:I37"/>
    <mergeCell ref="G34:G35"/>
    <mergeCell ref="H34:H35"/>
    <mergeCell ref="I34:I35"/>
    <mergeCell ref="J34:J35"/>
    <mergeCell ref="K34:K35"/>
    <mergeCell ref="L34:L35"/>
    <mergeCell ref="J36:J37"/>
    <mergeCell ref="K36:K37"/>
    <mergeCell ref="L36:L37"/>
    <mergeCell ref="M36:M37"/>
    <mergeCell ref="A38:A39"/>
    <mergeCell ref="B38:B39"/>
    <mergeCell ref="C38:C39"/>
    <mergeCell ref="D38:D39"/>
    <mergeCell ref="E38:E39"/>
    <mergeCell ref="F38:F39"/>
    <mergeCell ref="M40:M41"/>
    <mergeCell ref="A42:A43"/>
    <mergeCell ref="B42:B43"/>
    <mergeCell ref="C42:C43"/>
    <mergeCell ref="D42:D43"/>
    <mergeCell ref="E42:E43"/>
    <mergeCell ref="F42:F43"/>
    <mergeCell ref="M38:M39"/>
    <mergeCell ref="A40:A41"/>
    <mergeCell ref="B40:B41"/>
    <mergeCell ref="C40:C41"/>
    <mergeCell ref="D40:D41"/>
    <mergeCell ref="E40:E41"/>
    <mergeCell ref="F40:F41"/>
    <mergeCell ref="G40:G41"/>
    <mergeCell ref="H40:H41"/>
    <mergeCell ref="I40:I41"/>
    <mergeCell ref="G38:G39"/>
    <mergeCell ref="H38:H39"/>
    <mergeCell ref="I38:I39"/>
    <mergeCell ref="J38:J39"/>
    <mergeCell ref="K38:K39"/>
    <mergeCell ref="L38:L39"/>
    <mergeCell ref="J44:J45"/>
    <mergeCell ref="K44:K45"/>
    <mergeCell ref="L44:L45"/>
    <mergeCell ref="M44:M45"/>
    <mergeCell ref="A1:W1"/>
    <mergeCell ref="M42:M43"/>
    <mergeCell ref="A44:A45"/>
    <mergeCell ref="B44:B45"/>
    <mergeCell ref="C44:C45"/>
    <mergeCell ref="D44:D45"/>
    <mergeCell ref="E44:E45"/>
    <mergeCell ref="F44:F45"/>
    <mergeCell ref="G44:G45"/>
    <mergeCell ref="H44:H45"/>
    <mergeCell ref="I44:I45"/>
    <mergeCell ref="G42:G43"/>
    <mergeCell ref="H42:H43"/>
    <mergeCell ref="I42:I43"/>
    <mergeCell ref="J42:J43"/>
    <mergeCell ref="K42:K43"/>
    <mergeCell ref="L42:L43"/>
    <mergeCell ref="J40:J41"/>
    <mergeCell ref="K40:K41"/>
    <mergeCell ref="L40:L41"/>
  </mergeCells>
  <pageMargins left="0.70866141732283472" right="0.70866141732283472" top="0.74803149606299213" bottom="0.74803149606299213" header="0.31496062992125984" footer="0.31496062992125984"/>
  <pageSetup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2"/>
  <sheetViews>
    <sheetView workbookViewId="0">
      <selection activeCell="B23" sqref="B23"/>
    </sheetView>
  </sheetViews>
  <sheetFormatPr baseColWidth="10" defaultRowHeight="11.25" x14ac:dyDescent="0.2"/>
  <cols>
    <col min="1" max="1" width="67.6640625" customWidth="1"/>
    <col min="2" max="2" width="21.83203125" customWidth="1"/>
    <col min="3" max="3" width="12" style="3"/>
  </cols>
  <sheetData>
    <row r="1" spans="1:4" ht="12" x14ac:dyDescent="0.2">
      <c r="A1" s="4" t="s">
        <v>1</v>
      </c>
      <c r="B1" s="4" t="s">
        <v>30</v>
      </c>
      <c r="C1" s="3" t="s">
        <v>25</v>
      </c>
      <c r="D1" s="2"/>
    </row>
    <row r="2" spans="1:4" ht="12" x14ac:dyDescent="0.2">
      <c r="A2" s="4" t="s">
        <v>2</v>
      </c>
      <c r="B2" s="4" t="s">
        <v>33</v>
      </c>
      <c r="C2" s="3" t="s">
        <v>26</v>
      </c>
      <c r="D2" s="2"/>
    </row>
    <row r="3" spans="1:4" ht="12" x14ac:dyDescent="0.2">
      <c r="A3" s="4" t="s">
        <v>3</v>
      </c>
      <c r="B3" s="4" t="s">
        <v>34</v>
      </c>
      <c r="C3" s="3" t="s">
        <v>27</v>
      </c>
      <c r="D3" s="2"/>
    </row>
    <row r="4" spans="1:4" ht="12" x14ac:dyDescent="0.2">
      <c r="A4" s="4" t="s">
        <v>4</v>
      </c>
      <c r="B4" s="4" t="s">
        <v>35</v>
      </c>
      <c r="C4" s="3" t="s">
        <v>28</v>
      </c>
      <c r="D4" s="2"/>
    </row>
    <row r="5" spans="1:4" ht="12" x14ac:dyDescent="0.2">
      <c r="A5" s="4" t="s">
        <v>5</v>
      </c>
      <c r="B5" s="1"/>
      <c r="D5" s="2"/>
    </row>
    <row r="6" spans="1:4" ht="12" x14ac:dyDescent="0.2">
      <c r="A6" s="4" t="s">
        <v>6</v>
      </c>
      <c r="B6" s="1"/>
      <c r="D6" s="2"/>
    </row>
    <row r="7" spans="1:4" ht="12" x14ac:dyDescent="0.2">
      <c r="A7" s="4" t="s">
        <v>7</v>
      </c>
      <c r="B7" s="1"/>
      <c r="D7" s="2"/>
    </row>
    <row r="8" spans="1:4" ht="12" x14ac:dyDescent="0.2">
      <c r="A8" s="4" t="s">
        <v>8</v>
      </c>
      <c r="B8" s="1"/>
      <c r="D8" s="2"/>
    </row>
    <row r="9" spans="1:4" ht="12" customHeight="1" x14ac:dyDescent="0.2">
      <c r="A9" s="4" t="s">
        <v>9</v>
      </c>
      <c r="B9" s="1"/>
      <c r="D9" s="2"/>
    </row>
    <row r="10" spans="1:4" ht="12" x14ac:dyDescent="0.2">
      <c r="A10" s="4" t="s">
        <v>10</v>
      </c>
      <c r="B10" s="1"/>
      <c r="D10" s="2"/>
    </row>
    <row r="11" spans="1:4" ht="12" x14ac:dyDescent="0.2">
      <c r="A11" s="4" t="s">
        <v>11</v>
      </c>
      <c r="B11" s="1"/>
      <c r="D11" s="2"/>
    </row>
    <row r="12" spans="1:4" ht="12" x14ac:dyDescent="0.2">
      <c r="A12" s="4" t="s">
        <v>12</v>
      </c>
      <c r="B12" s="1"/>
      <c r="D12" s="2"/>
    </row>
    <row r="13" spans="1:4" ht="12" x14ac:dyDescent="0.2">
      <c r="A13" s="4" t="s">
        <v>13</v>
      </c>
      <c r="B13" s="1"/>
      <c r="D13" s="2"/>
    </row>
    <row r="14" spans="1:4" ht="12" x14ac:dyDescent="0.2">
      <c r="A14" s="4" t="s">
        <v>14</v>
      </c>
      <c r="B14" s="1"/>
      <c r="D14" s="2"/>
    </row>
    <row r="15" spans="1:4" ht="12" x14ac:dyDescent="0.2">
      <c r="A15" s="4" t="s">
        <v>15</v>
      </c>
      <c r="B15" s="1"/>
      <c r="D15" s="2"/>
    </row>
    <row r="16" spans="1:4" ht="12" x14ac:dyDescent="0.2">
      <c r="A16" s="4" t="s">
        <v>16</v>
      </c>
      <c r="B16" s="1"/>
      <c r="D16" s="2"/>
    </row>
    <row r="17" spans="1:5" ht="12" x14ac:dyDescent="0.2">
      <c r="A17" s="4" t="s">
        <v>17</v>
      </c>
      <c r="B17" s="1"/>
      <c r="D17" s="2"/>
    </row>
    <row r="18" spans="1:5" ht="12" x14ac:dyDescent="0.2">
      <c r="A18" s="4" t="s">
        <v>18</v>
      </c>
      <c r="B18" s="1"/>
      <c r="D18" s="2"/>
    </row>
    <row r="19" spans="1:5" ht="12" x14ac:dyDescent="0.2">
      <c r="A19" s="4" t="s">
        <v>19</v>
      </c>
      <c r="B19" s="1"/>
      <c r="D19" s="2"/>
    </row>
    <row r="20" spans="1:5" ht="12" x14ac:dyDescent="0.2">
      <c r="A20" s="4" t="s">
        <v>20</v>
      </c>
      <c r="B20" s="1"/>
      <c r="D20" s="2"/>
    </row>
    <row r="21" spans="1:5" ht="12" x14ac:dyDescent="0.2">
      <c r="A21" s="4" t="s">
        <v>21</v>
      </c>
      <c r="B21" s="1"/>
      <c r="E21" s="2"/>
    </row>
    <row r="22" spans="1:5" ht="12" x14ac:dyDescent="0.2">
      <c r="A22" s="4" t="s">
        <v>22</v>
      </c>
      <c r="B22" s="1"/>
      <c r="E22" s="2"/>
    </row>
    <row r="23" spans="1:5" ht="12" x14ac:dyDescent="0.2">
      <c r="A23" s="4" t="s">
        <v>23</v>
      </c>
      <c r="B23" s="1"/>
      <c r="E23" s="2"/>
    </row>
    <row r="24" spans="1:5" x14ac:dyDescent="0.2">
      <c r="A24" s="3"/>
    </row>
    <row r="25" spans="1:5" x14ac:dyDescent="0.2">
      <c r="A25" s="3"/>
    </row>
    <row r="26" spans="1:5" x14ac:dyDescent="0.2">
      <c r="A26" s="3"/>
    </row>
    <row r="27" spans="1:5" x14ac:dyDescent="0.2">
      <c r="A27" s="3"/>
    </row>
    <row r="28" spans="1:5" x14ac:dyDescent="0.2">
      <c r="A28" s="3"/>
    </row>
    <row r="29" spans="1:5" x14ac:dyDescent="0.2">
      <c r="A29" s="3"/>
    </row>
    <row r="30" spans="1:5" x14ac:dyDescent="0.2">
      <c r="A30" s="3"/>
    </row>
    <row r="31" spans="1:5" x14ac:dyDescent="0.2">
      <c r="A31" s="3"/>
    </row>
    <row r="32" spans="1:5" x14ac:dyDescent="0.2">
      <c r="A32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FE7B4E-3502-42FA-A782-DC6EA4F72B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F2C03A-FAFE-4FBB-9F24-298C907734CA}">
  <ds:schemaRefs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Coordinación Administrativa</cp:lastModifiedBy>
  <cp:lastPrinted>2024-01-23T22:20:45Z</cp:lastPrinted>
  <dcterms:created xsi:type="dcterms:W3CDTF">2014-10-22T05:35:08Z</dcterms:created>
  <dcterms:modified xsi:type="dcterms:W3CDTF">2024-01-25T16:51:33Z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