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"/>
    </mc:Choice>
  </mc:AlternateContent>
  <xr:revisionPtr revIDLastSave="0" documentId="13_ncr:1_{06A9540E-11E9-4FC4-A8F9-D31EE852EBE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13" i="6" l="1"/>
  <c r="G13" i="6" s="1"/>
  <c r="D23" i="6"/>
  <c r="G23" i="6" s="1"/>
  <c r="D43" i="6"/>
  <c r="G4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<sst xmlns="http://schemas.openxmlformats.org/spreadsheetml/2006/main" count="85" uniqueCount="85">
  <si>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</si>
  <si>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</si>
  <si>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</si>
  <si>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</si>
  <si>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</si>
  <si>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</si>
  <si>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</si>
  <si>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</si>
  <si>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</si>
  <si>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</si>
  <si>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</si>
  <si>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</si>
  <si>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</si>
  <si>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</si>
  <si>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</si>
  <si>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</si>
  <si>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</si>
  <si>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</si>
  <si>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</si>
  <si>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</si>
  <si>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</si>
  <si>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</si>
  <si>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</si>
  <si>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</si>
  <si>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</si>
  <si>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</si>
  <si>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</si>
  <si>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</si>
  <si>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</si>
  <si>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</si>
  <si>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</si>
  <si>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</si>
  <si>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</si>
  <si>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</si>
  <si>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</si>
  <si>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</si>
  <si>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</si>
  <si>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</si>
  <si>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</si>
  <si>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</si>
  <si>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</si>
  <si>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</si>
  <si>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</si>
  <si>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</si>
  <si>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</si>
  <si>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</si>
  <si>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</si>
  <si>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</si>
  <si>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</si>
  <si>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</si>
  <si>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</si>
  <si>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</si>
  <si>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</si>
  <si>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</si>
  <si>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</si>
  <si>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</si>
  <si>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</si>
  <si>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</si>
  <si>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</si>
  <si>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</si>
  <si>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</si>
  <si>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</si>
  <si>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</si>
  <si>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</si>
  <si>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</si>
  <si>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</si>
  <si>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</si>
  <si>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</si>
  <si>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</si>
  <si>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</si>
  <si>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</si>
  <si>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</si>
  <si>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</si>
  <si>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</si>
  <si>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</si>
  <si>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</si>
  <si>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</si>
  <si>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</si>
  <si>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</si>
  <si>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</si>
  <si>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</si>
  <si>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</si>
  <si>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</si>
  <si>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</si>
  <si>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SECRETARÍA EJECUTIVA DEL SISTEMA ESTATAL ANTICORRUPCIÓN DE GUANAJUATO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</si>
</sst>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3" fontId="2" fillId="0" borderId="8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34" workbookViewId="0">
      <selection sqref="A1:G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16" t="s">
        <v>84</v>
      </c>
      <c r="B1" s="17"/>
      <c r="C1" s="17"/>
      <c r="D1" s="17"/>
      <c r="E1" s="17"/>
      <c r="F1" s="17"/>
      <c r="G1" s="18"/>
    </row>
    <row r="2" spans="1:8" x14ac:dyDescent="0.2">
      <c r="A2" s="21" t="s">
        <v>9</v>
      </c>
      <c r="B2" s="16" t="s">
        <v>15</v>
      </c>
      <c r="C2" s="17"/>
      <c r="D2" s="17"/>
      <c r="E2" s="17"/>
      <c r="F2" s="18"/>
      <c r="G2" s="19" t="s">
        <v>14</v>
      </c>
    </row>
    <row r="3" spans="1:8" ht="24.95" customHeight="1" x14ac:dyDescent="0.2">
      <c r="A3" s="22"/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0"/>
    </row>
    <row r="4" spans="1:8" x14ac:dyDescent="0.2">
      <c r="A4" s="23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5" t="s">
        <v>16</v>
      </c>
      <c r="B5" s="8">
        <f>SUM(B6:B12)</f>
        <v>9257556.1400000006</v>
      </c>
      <c r="C5" s="8">
        <f>SUM(C6:C12)</f>
        <v>714231.41999999993</v>
      </c>
      <c r="D5" s="8">
        <f>B5+C5</f>
        <v>9971787.5600000005</v>
      </c>
      <c r="E5" s="8">
        <f>SUM(E6:E12)</f>
        <v>9721806.9600000009</v>
      </c>
      <c r="F5" s="8">
        <f>SUM(F6:F12)</f>
        <v>9721806.9600000009</v>
      </c>
      <c r="G5" s="8">
        <f>D5-E5</f>
        <v>249980.59999999963</v>
      </c>
    </row>
    <row r="6" spans="1:8" x14ac:dyDescent="0.2">
      <c r="A6" s="13" t="s">
        <v>20</v>
      </c>
      <c r="B6" s="7">
        <v>2293452</v>
      </c>
      <c r="C6" s="7">
        <v>-2825.9</v>
      </c>
      <c r="D6" s="7">
        <f t="shared" ref="D6:D69" si="0">B6+C6</f>
        <v>2290626.1</v>
      </c>
      <c r="E6" s="7">
        <v>2271355.1</v>
      </c>
      <c r="F6" s="7">
        <v>2271355.1</v>
      </c>
      <c r="G6" s="7">
        <f t="shared" ref="G6:G69" si="1">D6-E6</f>
        <v>19271</v>
      </c>
      <c r="H6" s="4">
        <v>1100</v>
      </c>
    </row>
    <row r="7" spans="1:8" x14ac:dyDescent="0.2">
      <c r="A7" s="13" t="s">
        <v>21</v>
      </c>
      <c r="B7" s="7">
        <v>0</v>
      </c>
      <c r="C7" s="7">
        <v>0</v>
      </c>
      <c r="D7" s="7">
        <f t="shared" si="0"/>
        <v>0</v>
      </c>
      <c r="E7" s="7">
        <v>0</v>
      </c>
      <c r="F7" s="7">
        <v>0</v>
      </c>
      <c r="G7" s="7">
        <f t="shared" si="1"/>
        <v>0</v>
      </c>
      <c r="H7" s="4">
        <v>1200</v>
      </c>
    </row>
    <row r="8" spans="1:8" x14ac:dyDescent="0.2">
      <c r="A8" s="13" t="s">
        <v>22</v>
      </c>
      <c r="B8" s="7">
        <v>3079752</v>
      </c>
      <c r="C8" s="7">
        <v>109934.57</v>
      </c>
      <c r="D8" s="7">
        <f t="shared" si="0"/>
        <v>3189686.57</v>
      </c>
      <c r="E8" s="7">
        <v>3105536.72</v>
      </c>
      <c r="F8" s="7">
        <v>3105536.72</v>
      </c>
      <c r="G8" s="7">
        <f t="shared" si="1"/>
        <v>84149.849999999627</v>
      </c>
      <c r="H8" s="4">
        <v>1300</v>
      </c>
    </row>
    <row r="9" spans="1:8" x14ac:dyDescent="0.2">
      <c r="A9" s="13" t="s">
        <v>1</v>
      </c>
      <c r="B9" s="7">
        <v>860280</v>
      </c>
      <c r="C9" s="7">
        <v>-38004.94</v>
      </c>
      <c r="D9" s="7">
        <f t="shared" si="0"/>
        <v>822275.06</v>
      </c>
      <c r="E9" s="7">
        <v>775168.55</v>
      </c>
      <c r="F9" s="7">
        <v>775168.55</v>
      </c>
      <c r="G9" s="7">
        <f t="shared" si="1"/>
        <v>47106.510000000009</v>
      </c>
      <c r="H9" s="4">
        <v>1400</v>
      </c>
    </row>
    <row r="10" spans="1:8" x14ac:dyDescent="0.2">
      <c r="A10" s="13" t="s">
        <v>23</v>
      </c>
      <c r="B10" s="7">
        <v>3018741.14</v>
      </c>
      <c r="C10" s="7">
        <v>645024.68999999994</v>
      </c>
      <c r="D10" s="7">
        <f t="shared" si="0"/>
        <v>3663765.83</v>
      </c>
      <c r="E10" s="7">
        <v>3566821.94</v>
      </c>
      <c r="F10" s="7">
        <v>3566821.94</v>
      </c>
      <c r="G10" s="7">
        <f t="shared" si="1"/>
        <v>96943.89000000013</v>
      </c>
      <c r="H10" s="4">
        <v>1500</v>
      </c>
    </row>
    <row r="11" spans="1:8" x14ac:dyDescent="0.2">
      <c r="A11" s="13" t="s">
        <v>2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4">
        <v>1600</v>
      </c>
    </row>
    <row r="12" spans="1:8" x14ac:dyDescent="0.2">
      <c r="A12" s="13" t="s">
        <v>24</v>
      </c>
      <c r="B12" s="7">
        <v>5331</v>
      </c>
      <c r="C12" s="7">
        <v>103</v>
      </c>
      <c r="D12" s="7">
        <f t="shared" si="0"/>
        <v>5434</v>
      </c>
      <c r="E12" s="7">
        <v>2924.65</v>
      </c>
      <c r="F12" s="7">
        <v>2924.65</v>
      </c>
      <c r="G12" s="7">
        <f t="shared" si="1"/>
        <v>2509.35</v>
      </c>
      <c r="H12" s="4">
        <v>1700</v>
      </c>
    </row>
    <row r="13" spans="1:8" x14ac:dyDescent="0.2">
      <c r="A13" s="5" t="s">
        <v>79</v>
      </c>
      <c r="B13" s="9">
        <f>SUM(B14:B22)</f>
        <v>142844.97999999998</v>
      </c>
      <c r="C13" s="9">
        <f>SUM(C14:C22)</f>
        <v>3593.58</v>
      </c>
      <c r="D13" s="9">
        <f t="shared" si="0"/>
        <v>146438.55999999997</v>
      </c>
      <c r="E13" s="9">
        <f>SUM(E14:E22)</f>
        <v>144410.57</v>
      </c>
      <c r="F13" s="9">
        <f>SUM(F14:F22)</f>
        <v>144410.57</v>
      </c>
      <c r="G13" s="9">
        <f t="shared" si="1"/>
        <v>2027.9899999999616</v>
      </c>
      <c r="H13" s="6">
        <v>0</v>
      </c>
    </row>
    <row r="14" spans="1:8" x14ac:dyDescent="0.2">
      <c r="A14" s="13" t="s">
        <v>25</v>
      </c>
      <c r="B14" s="7">
        <v>87124.98</v>
      </c>
      <c r="C14" s="7">
        <v>-34635.07</v>
      </c>
      <c r="D14" s="7">
        <f t="shared" si="0"/>
        <v>52489.909999999996</v>
      </c>
      <c r="E14" s="7">
        <v>52489.09</v>
      </c>
      <c r="F14" s="7">
        <v>52489.09</v>
      </c>
      <c r="G14" s="7">
        <f t="shared" si="1"/>
        <v>0.81999999999970896</v>
      </c>
      <c r="H14" s="4">
        <v>2100</v>
      </c>
    </row>
    <row r="15" spans="1:8" x14ac:dyDescent="0.2">
      <c r="A15" s="13" t="s">
        <v>26</v>
      </c>
      <c r="B15" s="7">
        <v>14400</v>
      </c>
      <c r="C15" s="7">
        <v>-1349.22</v>
      </c>
      <c r="D15" s="7">
        <f t="shared" si="0"/>
        <v>13050.78</v>
      </c>
      <c r="E15" s="7">
        <v>13006.03</v>
      </c>
      <c r="F15" s="7">
        <v>13006.03</v>
      </c>
      <c r="G15" s="7">
        <f t="shared" si="1"/>
        <v>44.75</v>
      </c>
      <c r="H15" s="4">
        <v>2200</v>
      </c>
    </row>
    <row r="16" spans="1:8" x14ac:dyDescent="0.2">
      <c r="A16" s="13" t="s">
        <v>27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4">
        <v>2300</v>
      </c>
    </row>
    <row r="17" spans="1:8" x14ac:dyDescent="0.2">
      <c r="A17" s="13" t="s">
        <v>28</v>
      </c>
      <c r="B17" s="7">
        <v>0</v>
      </c>
      <c r="C17" s="7">
        <v>563.01</v>
      </c>
      <c r="D17" s="7">
        <f t="shared" si="0"/>
        <v>563.01</v>
      </c>
      <c r="E17" s="7">
        <v>563.01</v>
      </c>
      <c r="F17" s="7">
        <v>563.01</v>
      </c>
      <c r="G17" s="7">
        <f t="shared" si="1"/>
        <v>0</v>
      </c>
      <c r="H17" s="4">
        <v>2400</v>
      </c>
    </row>
    <row r="18" spans="1:8" x14ac:dyDescent="0.2">
      <c r="A18" s="13" t="s">
        <v>29</v>
      </c>
      <c r="B18" s="7">
        <v>1000</v>
      </c>
      <c r="C18" s="7">
        <v>0</v>
      </c>
      <c r="D18" s="7">
        <f t="shared" si="0"/>
        <v>1000</v>
      </c>
      <c r="E18" s="7">
        <v>952.5</v>
      </c>
      <c r="F18" s="7">
        <v>952.5</v>
      </c>
      <c r="G18" s="7">
        <f t="shared" si="1"/>
        <v>47.5</v>
      </c>
      <c r="H18" s="4">
        <v>2500</v>
      </c>
    </row>
    <row r="19" spans="1:8" x14ac:dyDescent="0.2">
      <c r="A19" s="13" t="s">
        <v>30</v>
      </c>
      <c r="B19" s="7">
        <v>40320</v>
      </c>
      <c r="C19" s="7">
        <v>38718.85</v>
      </c>
      <c r="D19" s="7">
        <f t="shared" si="0"/>
        <v>79038.850000000006</v>
      </c>
      <c r="E19" s="7">
        <v>77103.929999999993</v>
      </c>
      <c r="F19" s="7">
        <v>77103.929999999993</v>
      </c>
      <c r="G19" s="7">
        <f t="shared" si="1"/>
        <v>1934.9200000000128</v>
      </c>
      <c r="H19" s="4">
        <v>2600</v>
      </c>
    </row>
    <row r="20" spans="1:8" x14ac:dyDescent="0.2">
      <c r="A20" s="13" t="s">
        <v>31</v>
      </c>
      <c r="B20" s="7">
        <v>0</v>
      </c>
      <c r="C20" s="7">
        <v>0</v>
      </c>
      <c r="D20" s="7">
        <f t="shared" si="0"/>
        <v>0</v>
      </c>
      <c r="E20" s="7">
        <v>0</v>
      </c>
      <c r="F20" s="7">
        <v>0</v>
      </c>
      <c r="G20" s="7">
        <f t="shared" si="1"/>
        <v>0</v>
      </c>
      <c r="H20" s="4">
        <v>2700</v>
      </c>
    </row>
    <row r="21" spans="1:8" x14ac:dyDescent="0.2">
      <c r="A21" s="13" t="s">
        <v>32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4">
        <v>2800</v>
      </c>
    </row>
    <row r="22" spans="1:8" x14ac:dyDescent="0.2">
      <c r="A22" s="13" t="s">
        <v>33</v>
      </c>
      <c r="B22" s="7">
        <v>0</v>
      </c>
      <c r="C22" s="7">
        <v>296.01</v>
      </c>
      <c r="D22" s="7">
        <f t="shared" si="0"/>
        <v>296.01</v>
      </c>
      <c r="E22" s="7">
        <v>296.01</v>
      </c>
      <c r="F22" s="7">
        <v>296.01</v>
      </c>
      <c r="G22" s="7">
        <f t="shared" si="1"/>
        <v>0</v>
      </c>
      <c r="H22" s="4">
        <v>2900</v>
      </c>
    </row>
    <row r="23" spans="1:8" x14ac:dyDescent="0.2">
      <c r="A23" s="5" t="s">
        <v>17</v>
      </c>
      <c r="B23" s="9">
        <f>SUM(B24:B32)</f>
        <v>9973300.459999999</v>
      </c>
      <c r="C23" s="9">
        <f>SUM(C24:C32)</f>
        <v>66556.37</v>
      </c>
      <c r="D23" s="9">
        <f t="shared" si="0"/>
        <v>10039856.829999998</v>
      </c>
      <c r="E23" s="9">
        <f>SUM(E24:E32)</f>
        <v>10016477.48</v>
      </c>
      <c r="F23" s="9">
        <f>SUM(F24:F32)</f>
        <v>10013777.48</v>
      </c>
      <c r="G23" s="9">
        <f t="shared" si="1"/>
        <v>23379.349999997765</v>
      </c>
      <c r="H23" s="6">
        <v>0</v>
      </c>
    </row>
    <row r="24" spans="1:8" x14ac:dyDescent="0.2">
      <c r="A24" s="13" t="s">
        <v>34</v>
      </c>
      <c r="B24" s="7">
        <v>66204</v>
      </c>
      <c r="C24" s="7">
        <v>4517.2</v>
      </c>
      <c r="D24" s="7">
        <f t="shared" si="0"/>
        <v>70721.2</v>
      </c>
      <c r="E24" s="7">
        <v>67665.05</v>
      </c>
      <c r="F24" s="7">
        <v>67665.05</v>
      </c>
      <c r="G24" s="7">
        <f t="shared" si="1"/>
        <v>3056.1499999999942</v>
      </c>
      <c r="H24" s="4">
        <v>3100</v>
      </c>
    </row>
    <row r="25" spans="1:8" x14ac:dyDescent="0.2">
      <c r="A25" s="13" t="s">
        <v>35</v>
      </c>
      <c r="B25" s="7">
        <v>488331.44</v>
      </c>
      <c r="C25" s="7">
        <v>-2166.36</v>
      </c>
      <c r="D25" s="7">
        <f t="shared" si="0"/>
        <v>486165.08</v>
      </c>
      <c r="E25" s="7">
        <v>482224.72</v>
      </c>
      <c r="F25" s="7">
        <v>482224.72</v>
      </c>
      <c r="G25" s="7">
        <f t="shared" si="1"/>
        <v>3940.3600000000442</v>
      </c>
      <c r="H25" s="4">
        <v>3200</v>
      </c>
    </row>
    <row r="26" spans="1:8" x14ac:dyDescent="0.2">
      <c r="A26" s="13" t="s">
        <v>36</v>
      </c>
      <c r="B26" s="7">
        <v>8430424.8300000001</v>
      </c>
      <c r="C26" s="7">
        <v>-35675.050000000003</v>
      </c>
      <c r="D26" s="7">
        <f t="shared" si="0"/>
        <v>8394749.7799999993</v>
      </c>
      <c r="E26" s="7">
        <v>8393663.3000000007</v>
      </c>
      <c r="F26" s="7">
        <v>8393663.3000000007</v>
      </c>
      <c r="G26" s="7">
        <f t="shared" si="1"/>
        <v>1086.4799999985844</v>
      </c>
      <c r="H26" s="4">
        <v>3300</v>
      </c>
    </row>
    <row r="27" spans="1:8" x14ac:dyDescent="0.2">
      <c r="A27" s="13" t="s">
        <v>37</v>
      </c>
      <c r="B27" s="7">
        <v>36657.42</v>
      </c>
      <c r="C27" s="7">
        <v>0</v>
      </c>
      <c r="D27" s="7">
        <f t="shared" si="0"/>
        <v>36657.42</v>
      </c>
      <c r="E27" s="7">
        <v>32313.439999999999</v>
      </c>
      <c r="F27" s="7">
        <v>32313.439999999999</v>
      </c>
      <c r="G27" s="7">
        <f t="shared" si="1"/>
        <v>4343.9799999999996</v>
      </c>
      <c r="H27" s="4">
        <v>3400</v>
      </c>
    </row>
    <row r="28" spans="1:8" x14ac:dyDescent="0.2">
      <c r="A28" s="13" t="s">
        <v>38</v>
      </c>
      <c r="B28" s="7">
        <v>361006.53</v>
      </c>
      <c r="C28" s="7">
        <v>10883.17</v>
      </c>
      <c r="D28" s="7">
        <f t="shared" si="0"/>
        <v>371889.7</v>
      </c>
      <c r="E28" s="7">
        <v>371889.6</v>
      </c>
      <c r="F28" s="7">
        <v>371889.6</v>
      </c>
      <c r="G28" s="7">
        <f t="shared" si="1"/>
        <v>0.1000000000349246</v>
      </c>
      <c r="H28" s="4">
        <v>3500</v>
      </c>
    </row>
    <row r="29" spans="1:8" x14ac:dyDescent="0.2">
      <c r="A29" s="13" t="s">
        <v>39</v>
      </c>
      <c r="B29" s="7">
        <v>0</v>
      </c>
      <c r="C29" s="7">
        <v>0</v>
      </c>
      <c r="D29" s="7">
        <f t="shared" si="0"/>
        <v>0</v>
      </c>
      <c r="E29" s="7">
        <v>0</v>
      </c>
      <c r="F29" s="7">
        <v>0</v>
      </c>
      <c r="G29" s="7">
        <f t="shared" si="1"/>
        <v>0</v>
      </c>
      <c r="H29" s="4">
        <v>3600</v>
      </c>
    </row>
    <row r="30" spans="1:8" x14ac:dyDescent="0.2">
      <c r="A30" s="13" t="s">
        <v>40</v>
      </c>
      <c r="B30" s="7">
        <v>39000</v>
      </c>
      <c r="C30" s="7">
        <v>55667.15</v>
      </c>
      <c r="D30" s="7">
        <f t="shared" si="0"/>
        <v>94667.15</v>
      </c>
      <c r="E30" s="7">
        <v>94491.63</v>
      </c>
      <c r="F30" s="7">
        <v>91791.63</v>
      </c>
      <c r="G30" s="7">
        <f t="shared" si="1"/>
        <v>175.51999999998952</v>
      </c>
      <c r="H30" s="4">
        <v>3700</v>
      </c>
    </row>
    <row r="31" spans="1:8" x14ac:dyDescent="0.2">
      <c r="A31" s="13" t="s">
        <v>41</v>
      </c>
      <c r="B31" s="7">
        <v>314636.24</v>
      </c>
      <c r="C31" s="7">
        <v>14231.53</v>
      </c>
      <c r="D31" s="7">
        <f t="shared" si="0"/>
        <v>328867.77</v>
      </c>
      <c r="E31" s="7">
        <v>327844.34000000003</v>
      </c>
      <c r="F31" s="7">
        <v>327844.34000000003</v>
      </c>
      <c r="G31" s="7">
        <f t="shared" si="1"/>
        <v>1023.429999999993</v>
      </c>
      <c r="H31" s="4">
        <v>3800</v>
      </c>
    </row>
    <row r="32" spans="1:8" x14ac:dyDescent="0.2">
      <c r="A32" s="13" t="s">
        <v>0</v>
      </c>
      <c r="B32" s="7">
        <v>237040</v>
      </c>
      <c r="C32" s="7">
        <v>19098.73</v>
      </c>
      <c r="D32" s="7">
        <f t="shared" si="0"/>
        <v>256138.73</v>
      </c>
      <c r="E32" s="7">
        <v>246385.4</v>
      </c>
      <c r="F32" s="7">
        <v>246385.4</v>
      </c>
      <c r="G32" s="7">
        <f t="shared" si="1"/>
        <v>9753.3300000000163</v>
      </c>
      <c r="H32" s="4">
        <v>3900</v>
      </c>
    </row>
    <row r="33" spans="1:8" x14ac:dyDescent="0.2">
      <c r="A33" s="5" t="s">
        <v>80</v>
      </c>
      <c r="B33" s="9">
        <f>SUM(B34:B42)</f>
        <v>0</v>
      </c>
      <c r="C33" s="9">
        <f>SUM(C34:C42)</f>
        <v>0</v>
      </c>
      <c r="D33" s="9">
        <f t="shared" si="0"/>
        <v>0</v>
      </c>
      <c r="E33" s="9">
        <f>SUM(E34:E42)</f>
        <v>0</v>
      </c>
      <c r="F33" s="9">
        <f>SUM(F34:F42)</f>
        <v>0</v>
      </c>
      <c r="G33" s="9">
        <f t="shared" si="1"/>
        <v>0</v>
      </c>
      <c r="H33" s="6">
        <v>0</v>
      </c>
    </row>
    <row r="34" spans="1:8" x14ac:dyDescent="0.2">
      <c r="A34" s="13" t="s">
        <v>42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4">
        <v>4100</v>
      </c>
    </row>
    <row r="35" spans="1:8" x14ac:dyDescent="0.2">
      <c r="A35" s="13" t="s">
        <v>43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4">
        <v>4200</v>
      </c>
    </row>
    <row r="36" spans="1:8" x14ac:dyDescent="0.2">
      <c r="A36" s="13" t="s">
        <v>44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4">
        <v>4300</v>
      </c>
    </row>
    <row r="37" spans="1:8" x14ac:dyDescent="0.2">
      <c r="A37" s="13" t="s">
        <v>45</v>
      </c>
      <c r="B37" s="7">
        <v>0</v>
      </c>
      <c r="C37" s="7">
        <v>0</v>
      </c>
      <c r="D37" s="7">
        <f t="shared" si="0"/>
        <v>0</v>
      </c>
      <c r="E37" s="7">
        <v>0</v>
      </c>
      <c r="F37" s="7">
        <v>0</v>
      </c>
      <c r="G37" s="7">
        <f t="shared" si="1"/>
        <v>0</v>
      </c>
      <c r="H37" s="4">
        <v>4400</v>
      </c>
    </row>
    <row r="38" spans="1:8" x14ac:dyDescent="0.2">
      <c r="A38" s="13" t="s">
        <v>7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4">
        <v>4500</v>
      </c>
    </row>
    <row r="39" spans="1:8" x14ac:dyDescent="0.2">
      <c r="A39" s="13" t="s">
        <v>46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4">
        <v>4600</v>
      </c>
    </row>
    <row r="40" spans="1:8" x14ac:dyDescent="0.2">
      <c r="A40" s="13" t="s">
        <v>47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4">
        <v>4700</v>
      </c>
    </row>
    <row r="41" spans="1:8" x14ac:dyDescent="0.2">
      <c r="A41" s="13" t="s">
        <v>3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4">
        <v>4800</v>
      </c>
    </row>
    <row r="42" spans="1:8" x14ac:dyDescent="0.2">
      <c r="A42" s="13" t="s">
        <v>48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4">
        <v>4900</v>
      </c>
    </row>
    <row r="43" spans="1:8" x14ac:dyDescent="0.2">
      <c r="A43" s="5" t="s">
        <v>81</v>
      </c>
      <c r="B43" s="9">
        <f>SUM(B44:B52)</f>
        <v>59188.69</v>
      </c>
      <c r="C43" s="9">
        <f>SUM(C44:C52)</f>
        <v>489410.34</v>
      </c>
      <c r="D43" s="9">
        <f t="shared" si="0"/>
        <v>548599.03</v>
      </c>
      <c r="E43" s="9">
        <f>SUM(E44:E52)</f>
        <v>548448.02</v>
      </c>
      <c r="F43" s="9">
        <f>SUM(F44:F52)</f>
        <v>548448.02</v>
      </c>
      <c r="G43" s="9">
        <f t="shared" si="1"/>
        <v>151.01000000000931</v>
      </c>
      <c r="H43" s="6">
        <v>0</v>
      </c>
    </row>
    <row r="44" spans="1:8" x14ac:dyDescent="0.2">
      <c r="A44" s="14" t="s">
        <v>49</v>
      </c>
      <c r="B44" s="7">
        <v>59188.69</v>
      </c>
      <c r="C44" s="7">
        <v>438204.84</v>
      </c>
      <c r="D44" s="7">
        <f t="shared" si="0"/>
        <v>497393.53</v>
      </c>
      <c r="E44" s="7">
        <v>497242.52</v>
      </c>
      <c r="F44" s="7">
        <v>497242.52</v>
      </c>
      <c r="G44" s="7">
        <f t="shared" si="1"/>
        <v>151.01000000000931</v>
      </c>
      <c r="H44" s="4">
        <v>5100</v>
      </c>
    </row>
    <row r="45" spans="1:8" x14ac:dyDescent="0.2">
      <c r="A45" s="13" t="s">
        <v>50</v>
      </c>
      <c r="B45" s="7">
        <v>0</v>
      </c>
      <c r="C45" s="7">
        <v>0</v>
      </c>
      <c r="D45" s="7">
        <f t="shared" si="0"/>
        <v>0</v>
      </c>
      <c r="E45" s="7">
        <v>0</v>
      </c>
      <c r="F45" s="7">
        <v>0</v>
      </c>
      <c r="G45" s="7">
        <f t="shared" si="1"/>
        <v>0</v>
      </c>
      <c r="H45" s="4">
        <v>5200</v>
      </c>
    </row>
    <row r="46" spans="1:8" x14ac:dyDescent="0.2">
      <c r="A46" s="13" t="s">
        <v>51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4">
        <v>5300</v>
      </c>
    </row>
    <row r="47" spans="1:8" x14ac:dyDescent="0.2">
      <c r="A47" s="13" t="s">
        <v>52</v>
      </c>
      <c r="B47" s="7">
        <v>0</v>
      </c>
      <c r="C47" s="7">
        <v>0</v>
      </c>
      <c r="D47" s="7">
        <f t="shared" si="0"/>
        <v>0</v>
      </c>
      <c r="E47" s="7">
        <v>0</v>
      </c>
      <c r="F47" s="7">
        <v>0</v>
      </c>
      <c r="G47" s="7">
        <f t="shared" si="1"/>
        <v>0</v>
      </c>
      <c r="H47" s="4">
        <v>5400</v>
      </c>
    </row>
    <row r="48" spans="1:8" x14ac:dyDescent="0.2">
      <c r="A48" s="13" t="s">
        <v>53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4">
        <v>5500</v>
      </c>
    </row>
    <row r="49" spans="1:8" x14ac:dyDescent="0.2">
      <c r="A49" s="13" t="s">
        <v>54</v>
      </c>
      <c r="B49" s="7">
        <v>0</v>
      </c>
      <c r="C49" s="7">
        <v>51205.5</v>
      </c>
      <c r="D49" s="7">
        <f t="shared" si="0"/>
        <v>51205.5</v>
      </c>
      <c r="E49" s="7">
        <v>51205.5</v>
      </c>
      <c r="F49" s="7">
        <v>51205.5</v>
      </c>
      <c r="G49" s="7">
        <f t="shared" si="1"/>
        <v>0</v>
      </c>
      <c r="H49" s="4">
        <v>5600</v>
      </c>
    </row>
    <row r="50" spans="1:8" x14ac:dyDescent="0.2">
      <c r="A50" s="13" t="s">
        <v>55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4">
        <v>5700</v>
      </c>
    </row>
    <row r="51" spans="1:8" x14ac:dyDescent="0.2">
      <c r="A51" s="13" t="s">
        <v>56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4">
        <v>5800</v>
      </c>
    </row>
    <row r="52" spans="1:8" x14ac:dyDescent="0.2">
      <c r="A52" s="13" t="s">
        <v>57</v>
      </c>
      <c r="B52" s="7">
        <v>0</v>
      </c>
      <c r="C52" s="7">
        <v>0</v>
      </c>
      <c r="D52" s="7">
        <f t="shared" si="0"/>
        <v>0</v>
      </c>
      <c r="E52" s="7">
        <v>0</v>
      </c>
      <c r="F52" s="7">
        <v>0</v>
      </c>
      <c r="G52" s="7">
        <f t="shared" si="1"/>
        <v>0</v>
      </c>
      <c r="H52" s="4">
        <v>5900</v>
      </c>
    </row>
    <row r="53" spans="1:8" x14ac:dyDescent="0.2">
      <c r="A53" s="5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6">
        <v>0</v>
      </c>
    </row>
    <row r="54" spans="1:8" x14ac:dyDescent="0.2">
      <c r="A54" s="13" t="s">
        <v>58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4">
        <v>6100</v>
      </c>
    </row>
    <row r="55" spans="1:8" x14ac:dyDescent="0.2">
      <c r="A55" s="13" t="s">
        <v>59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4">
        <v>6200</v>
      </c>
    </row>
    <row r="56" spans="1:8" x14ac:dyDescent="0.2">
      <c r="A56" s="13" t="s">
        <v>60</v>
      </c>
      <c r="B56" s="7">
        <v>0</v>
      </c>
      <c r="C56" s="7">
        <v>0</v>
      </c>
      <c r="D56" s="7">
        <f t="shared" si="0"/>
        <v>0</v>
      </c>
      <c r="E56" s="7">
        <v>0</v>
      </c>
      <c r="F56" s="7">
        <v>0</v>
      </c>
      <c r="G56" s="7">
        <f t="shared" si="1"/>
        <v>0</v>
      </c>
      <c r="H56" s="4">
        <v>6300</v>
      </c>
    </row>
    <row r="57" spans="1:8" x14ac:dyDescent="0.2">
      <c r="A57" s="5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6">
        <v>0</v>
      </c>
    </row>
    <row r="58" spans="1:8" x14ac:dyDescent="0.2">
      <c r="A58" s="13" t="s">
        <v>61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4">
        <v>7100</v>
      </c>
    </row>
    <row r="59" spans="1:8" x14ac:dyDescent="0.2">
      <c r="A59" s="13" t="s">
        <v>62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4">
        <v>7200</v>
      </c>
    </row>
    <row r="60" spans="1:8" x14ac:dyDescent="0.2">
      <c r="A60" s="13" t="s">
        <v>63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4">
        <v>7300</v>
      </c>
    </row>
    <row r="61" spans="1:8" x14ac:dyDescent="0.2">
      <c r="A61" s="13" t="s">
        <v>64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4">
        <v>7400</v>
      </c>
    </row>
    <row r="62" spans="1:8" x14ac:dyDescent="0.2">
      <c r="A62" s="13" t="s">
        <v>65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4">
        <v>7500</v>
      </c>
    </row>
    <row r="63" spans="1:8" x14ac:dyDescent="0.2">
      <c r="A63" s="13" t="s">
        <v>66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4">
        <v>7600</v>
      </c>
    </row>
    <row r="64" spans="1:8" x14ac:dyDescent="0.2">
      <c r="A64" s="13" t="s">
        <v>67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4">
        <v>7900</v>
      </c>
    </row>
    <row r="65" spans="1:8" x14ac:dyDescent="0.2">
      <c r="A65" s="5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6">
        <v>0</v>
      </c>
    </row>
    <row r="66" spans="1:8" x14ac:dyDescent="0.2">
      <c r="A66" s="13" t="s">
        <v>4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4">
        <v>8100</v>
      </c>
    </row>
    <row r="67" spans="1:8" x14ac:dyDescent="0.2">
      <c r="A67" s="13" t="s">
        <v>5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4">
        <v>8300</v>
      </c>
    </row>
    <row r="68" spans="1:8" x14ac:dyDescent="0.2">
      <c r="A68" s="13" t="s">
        <v>6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4">
        <v>8500</v>
      </c>
    </row>
    <row r="69" spans="1:8" x14ac:dyDescent="0.2">
      <c r="A69" s="5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6">
        <v>0</v>
      </c>
    </row>
    <row r="70" spans="1:8" x14ac:dyDescent="0.2">
      <c r="A70" s="13" t="s">
        <v>68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4">
        <v>9100</v>
      </c>
    </row>
    <row r="71" spans="1:8" x14ac:dyDescent="0.2">
      <c r="A71" s="13" t="s">
        <v>69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4">
        <v>9200</v>
      </c>
    </row>
    <row r="72" spans="1:8" x14ac:dyDescent="0.2">
      <c r="A72" s="13" t="s">
        <v>70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4">
        <v>9300</v>
      </c>
    </row>
    <row r="73" spans="1:8" x14ac:dyDescent="0.2">
      <c r="A73" s="13" t="s">
        <v>71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4">
        <v>9400</v>
      </c>
    </row>
    <row r="74" spans="1:8" x14ac:dyDescent="0.2">
      <c r="A74" s="13" t="s">
        <v>72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4">
        <v>9500</v>
      </c>
    </row>
    <row r="75" spans="1:8" x14ac:dyDescent="0.2">
      <c r="A75" s="13" t="s">
        <v>73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4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4">
        <v>9900</v>
      </c>
    </row>
    <row r="77" spans="1:8" x14ac:dyDescent="0.2">
      <c r="A77" s="12" t="s">
        <v>8</v>
      </c>
      <c r="B77" s="11">
        <f t="shared" ref="B77:G77" si="4">SUM(B5+B13+B23+B33+B43+B53+B57+B65+B69)</f>
        <v>19432890.27</v>
      </c>
      <c r="C77" s="11">
        <f t="shared" si="4"/>
        <v>1273791.71</v>
      </c>
      <c r="D77" s="11">
        <f t="shared" si="4"/>
        <v>20706681.98</v>
      </c>
      <c r="E77" s="11">
        <f t="shared" si="4"/>
        <v>20431143.030000001</v>
      </c>
      <c r="F77" s="11">
        <f t="shared" si="4"/>
        <v>20428443.030000001</v>
      </c>
      <c r="G77" s="11">
        <f t="shared" si="4"/>
        <v>275538.94999999739</v>
      </c>
    </row>
    <row r="79" spans="1:8" x14ac:dyDescent="0.2">
      <c r="A79" s="1" t="s">
        <v>78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2024-01-25T15:06:00Z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