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H31" i="4" s="1"/>
  <c r="H39" i="4" s="1"/>
  <c r="E34" i="4"/>
  <c r="E31" i="4" s="1"/>
  <c r="E39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E16" i="4" s="1"/>
  <c r="H10" i="4"/>
  <c r="E10" i="4"/>
  <c r="H9" i="4"/>
  <c r="E9" i="4"/>
  <c r="H8" i="4"/>
  <c r="E8" i="4"/>
  <c r="H7" i="4"/>
  <c r="E7" i="4"/>
  <c r="H6" i="4"/>
  <c r="E6" i="4"/>
  <c r="H5" i="4"/>
  <c r="E5" i="4"/>
  <c r="H16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<sst xmlns="http://schemas.openxmlformats.org/spreadsheetml/2006/main" count="99" uniqueCount="51">
  <si>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</si>
  <si>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</si>
  <si>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</si>
  <si>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</si>
  <si>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</si>
  <si>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</si>
  <si>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</si>
  <si>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</si>
  <si>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</si>
  <si>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</si>
  <si>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</si>
  <si>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</si>
  <si>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</si>
  <si>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</si>
  <si>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</si>
  <si>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</si>
  <si>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</si>
  <si>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</si>
  <si>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</si>
  <si>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</si>
  <si>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</si>
  <si>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</si>
  <si>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</si>
  <si>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</si>
  <si>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</si>
  <si>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</si>
  <si>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</si>
  <si>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</si>
  <si>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</si>
  <si>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</si>
  <si>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</si>
  <si>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</si>
  <si>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</si>
  <si>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</si>
  <si>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</si>
  <si>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</si>
  <si>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</si>
  <si>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</si>
  <si>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</si>
  <si>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</si>
  <si>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</si>
  <si>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</si>
  <si>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</si>
  <si>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</si>
  <si>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</si>
  <si>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</si>
  <si>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</si>
  <si>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</si>
  <si>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</si>
  <si>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</si>
  <si>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 Ingresos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</si>
</sst>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43" fontId="3" fillId="0" borderId="0" xfId="18" applyFont="1" applyFill="1" applyBorder="1" applyAlignment="1" applyProtection="1">
      <alignment vertical="top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abSelected="1" topLeftCell="A32" zoomScaleNormal="100" workbookViewId="0">
      <selection sqref="A1:H5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5675.5</v>
      </c>
      <c r="E11" s="22">
        <f t="shared" si="2"/>
        <v>5675.5</v>
      </c>
      <c r="F11" s="22">
        <v>5675.5</v>
      </c>
      <c r="G11" s="22">
        <v>5675.5</v>
      </c>
      <c r="H11" s="22">
        <f t="shared" si="3"/>
        <v>5675.5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18166409.02</v>
      </c>
      <c r="D13" s="22">
        <v>-3243.08</v>
      </c>
      <c r="E13" s="22">
        <f t="shared" si="2"/>
        <v>18163165.940000001</v>
      </c>
      <c r="F13" s="22">
        <v>8636544.1799999997</v>
      </c>
      <c r="G13" s="22">
        <v>8636544.1799999997</v>
      </c>
      <c r="H13" s="22">
        <f t="shared" si="3"/>
        <v>-9529864.8399999999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18166409.02</v>
      </c>
      <c r="D16" s="23">
        <f t="shared" ref="D16:H16" si="6">SUM(D5:D14)</f>
        <v>2432.42</v>
      </c>
      <c r="E16" s="23">
        <f t="shared" si="6"/>
        <v>18168841.440000001</v>
      </c>
      <c r="F16" s="23">
        <f t="shared" si="6"/>
        <v>8642219.6799999997</v>
      </c>
      <c r="G16" s="11">
        <f t="shared" si="6"/>
        <v>8642219.6799999997</v>
      </c>
      <c r="H16" s="12">
        <f t="shared" si="6"/>
        <v>-9524189.3399999999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18166409.02</v>
      </c>
      <c r="D31" s="26">
        <f t="shared" si="14"/>
        <v>2432.42</v>
      </c>
      <c r="E31" s="26">
        <f t="shared" si="14"/>
        <v>18168841.440000001</v>
      </c>
      <c r="F31" s="26">
        <f t="shared" si="14"/>
        <v>8642219.6799999997</v>
      </c>
      <c r="G31" s="26">
        <f t="shared" si="14"/>
        <v>8642219.6799999997</v>
      </c>
      <c r="H31" s="26">
        <f t="shared" si="14"/>
        <v>-9524189.3399999999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5675.5</v>
      </c>
      <c r="E34" s="25">
        <f>C34+D34</f>
        <v>5675.5</v>
      </c>
      <c r="F34" s="25">
        <v>5675.5</v>
      </c>
      <c r="G34" s="25">
        <v>5675.5</v>
      </c>
      <c r="H34" s="25">
        <f t="shared" si="15"/>
        <v>5675.5</v>
      </c>
      <c r="I34" s="45" t="s">
        <v>42</v>
      </c>
    </row>
    <row r="35" spans="1:9" ht="22.5" x14ac:dyDescent="0.2">
      <c r="A35" s="16"/>
      <c r="B35" s="17" t="s">
        <v>26</v>
      </c>
      <c r="C35" s="25">
        <v>18166409.02</v>
      </c>
      <c r="D35" s="25">
        <v>-3243.08</v>
      </c>
      <c r="E35" s="25">
        <f>C35+D35</f>
        <v>18163165.940000001</v>
      </c>
      <c r="F35" s="25">
        <v>8636544.1799999997</v>
      </c>
      <c r="G35" s="25">
        <v>8636544.1799999997</v>
      </c>
      <c r="H35" s="25">
        <f t="shared" ref="H35" si="16">G35-C35</f>
        <v>-9529864.8399999999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18166409.02</v>
      </c>
      <c r="D39" s="23">
        <f t="shared" ref="D39:H39" si="18">SUM(D37+D31+D21)</f>
        <v>2432.42</v>
      </c>
      <c r="E39" s="23">
        <f t="shared" si="18"/>
        <v>18168841.440000001</v>
      </c>
      <c r="F39" s="23">
        <f t="shared" si="18"/>
        <v>8642219.6799999997</v>
      </c>
      <c r="G39" s="23">
        <f t="shared" si="18"/>
        <v>8642219.6799999997</v>
      </c>
      <c r="H39" s="12">
        <f t="shared" si="18"/>
        <v>-9524189.3399999999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51" spans="6:6" x14ac:dyDescent="0.2">
      <c r="F51" s="6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2019-04-05T21:16:20Z</cp:lastPrinted>
  <dcterms:created xsi:type="dcterms:W3CDTF">2012-12-11T20:48:19Z</dcterms:created>
  <dcterms:modified xsi:type="dcterms:W3CDTF">2021-07-08T21:18:57Z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