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ESTADOS FINANCIEROS\2021\"/>
    </mc:Choice>
  </mc:AlternateContent>
  <bookViews>
    <workbookView xWindow="0" yWindow="0" windowWidth="23040" windowHeight="9525" tabRatio="863" activeTab="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20" i="63" l="1"/>
  <c r="F38" i="65" l="1"/>
  <c r="F37" i="65"/>
  <c r="D79" i="62"/>
  <c r="D78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58" i="60" s="1"/>
  <c r="C46" i="60"/>
  <c r="C37" i="60"/>
  <c r="C34" i="60"/>
  <c r="C28" i="60"/>
  <c r="C25" i="60"/>
  <c r="C19" i="60"/>
  <c r="C99" i="60" l="1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<sst xmlns="http://schemas.openxmlformats.org/spreadsheetml/2006/main" count="896" uniqueCount="632">
  <si>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</si>
  <si>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</si>
  <si>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</si>
  <si>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</si>
  <si>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</si>
  <si>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</si>
  <si>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</si>
  <si>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</si>
  <si>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</si>
  <si>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</si>
  <si>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</si>
  <si>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</si>
  <si>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</si>
  <si>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</si>
  <si>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</si>
  <si>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</si>
  <si>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</si>
  <si>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</si>
  <si>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</si>
  <si>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</si>
  <si>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</si>
  <si>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</si>
  <si>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</si>
  <si>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</si>
  <si>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</si>
  <si>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</si>
  <si>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</si>
  <si>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</si>
  <si>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</si>
  <si>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</si>
  <si>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</si>
  <si>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</si>
  <si>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</si>
  <si>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</si>
  <si>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</si>
  <si>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</si>
  <si>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</si>
  <si>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</si>
  <si>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</si>
  <si>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</si>
  <si>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</si>
  <si>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</si>
  <si>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</si>
  <si>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</si>
  <si>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</si>
  <si>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</si>
  <si>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</si>
  <si>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</si>
  <si>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</si>
  <si>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</si>
  <si>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</si>
  <si>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</si>
  <si>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</si>
  <si>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</si>
  <si>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</si>
  <si>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</si>
  <si>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</si>
  <si>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</si>
  <si>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</si>
  <si>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</si>
  <si>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</si>
  <si>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</si>
  <si>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</si>
  <si>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</si>
  <si>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</si>
  <si>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</si>
  <si>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</si>
  <si>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</si>
  <si>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</si>
  <si>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</si>
  <si>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</si>
  <si>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</si>
  <si>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</si>
  <si>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</si>
  <si>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</si>
  <si>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</si>
  <si>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</si>
  <si>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</si>
  <si>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</si>
  <si>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</si>
  <si>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</si>
  <si>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</si>
  <si>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</si>
  <si>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</si>
  <si>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</si>
  <si>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</si>
  <si>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</si>
  <si>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</si>
  <si>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</si>
  <si>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</si>
  <si>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</si>
  <si>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</si>
  <si>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</si>
  <si>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</si>
  <si>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</si>
  <si>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</si>
  <si>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</si>
  <si>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</si>
  <si>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</si>
  <si>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</si>
  <si>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</si>
  <si>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</si>
  <si>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</si>
  <si>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</si>
  <si>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</si>
  <si>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</si>
  <si>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</si>
  <si>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</si>
  <si>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</si>
  <si>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</si>
  <si>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</si>
  <si>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</si>
  <si>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</si>
  <si>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</si>
  <si>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</si>
  <si>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</si>
  <si>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</si>
  <si>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</si>
  <si>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</si>
  <si>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</si>
  <si>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</si>
  <si>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</si>
  <si>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</si>
  <si>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</si>
  <si>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</si>
  <si>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</si>
  <si>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</si>
  <si>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</si>
  <si>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</si>
  <si>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</si>
  <si>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</si>
  <si>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</si>
  <si>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</si>
  <si>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</si>
  <si>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</si>
  <si>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</si>
  <si>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</si>
  <si>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</si>
  <si>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</si>
  <si>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</si>
  <si>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</si>
  <si>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</si>
  <si>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</si>
  <si>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</si>
  <si>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</si>
  <si>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</si>
  <si>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</si>
  <si>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</si>
  <si>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</si>
  <si>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</si>
  <si>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</si>
  <si>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</si>
  <si>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</si>
  <si>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</si>
  <si>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</si>
  <si>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</si>
  <si>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</si>
  <si>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</si>
  <si>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</si>
  <si>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</si>
  <si>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</si>
  <si>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</si>
  <si>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</si>
  <si>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</si>
  <si>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</si>
  <si>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</si>
  <si>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</si>
  <si>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</si>
  <si>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</si>
  <si>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</si>
  <si>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</si>
  <si>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</si>
  <si>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</si>
  <si>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</si>
  <si>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</si>
  <si>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</si>
  <si>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</si>
  <si>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</si>
  <si>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</si>
  <si>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</si>
  <si>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</si>
  <si>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</si>
  <si>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</si>
  <si>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</si>
  <si>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</si>
  <si>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</si>
  <si>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</si>
  <si>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</si>
  <si>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</si>
  <si>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</si>
  <si>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</si>
  <si>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</si>
  <si>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</si>
  <si>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</si>
  <si>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</si>
  <si>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</si>
  <si>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</si>
  <si>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</si>
  <si>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</si>
  <si>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</si>
  <si>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</si>
  <si>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</si>
  <si>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</si>
  <si>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</si>
  <si>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</si>
  <si>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</si>
  <si>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</si>
  <si>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</si>
  <si>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</si>
  <si>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</si>
  <si>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</si>
  <si>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</si>
  <si>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</si>
  <si>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</si>
  <si>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</si>
  <si>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</si>
  <si>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</si>
  <si>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</si>
  <si>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</si>
  <si>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</si>
  <si>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</si>
  <si>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</si>
  <si>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</si>
  <si>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</si>
  <si>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</si>
  <si>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</si>
  <si>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</si>
  <si>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</si>
  <si>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</si>
  <si>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</si>
  <si>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</si>
  <si>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</si>
  <si>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</si>
  <si>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</si>
  <si>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</si>
  <si>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</si>
  <si>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</si>
  <si>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</si>
  <si>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</si>
  <si>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</si>
  <si>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</si>
  <si>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</si>
  <si>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</si>
  <si>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</si>
  <si>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</si>
  <si>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</si>
  <si>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</si>
  <si>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</si>
  <si>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</si>
  <si>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</si>
  <si>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</si>
  <si>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</si>
  <si>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</si>
  <si>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</si>
  <si>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</si>
  <si>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</si>
  <si>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</si>
  <si>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</si>
  <si>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</si>
  <si>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</si>
  <si>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</si>
  <si>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</si>
  <si>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</si>
  <si>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</si>
  <si>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</si>
  <si>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</si>
  <si>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</si>
  <si>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</si>
  <si>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</si>
  <si>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</si>
  <si>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</si>
  <si>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</si>
  <si>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</si>
  <si>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</si>
  <si>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</si>
  <si>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</si>
  <si>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</si>
  <si>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</si>
  <si>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</si>
  <si>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</si>
  <si>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</si>
  <si>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</si>
  <si>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</si>
  <si>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</si>
  <si>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</si>
  <si>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</si>
  <si>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</si>
  <si>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</si>
  <si>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</si>
  <si>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</si>
  <si>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</si>
  <si>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</si>
  <si>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</si>
  <si>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</si>
  <si>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</si>
  <si>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</si>
  <si>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</si>
  <si>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</si>
  <si>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</si>
  <si>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</si>
  <si>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</si>
  <si>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</si>
  <si>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</si>
  <si>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</si>
  <si>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</si>
  <si>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</si>
  <si>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</si>
  <si>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</si>
  <si>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</si>
  <si>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</si>
  <si>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</si>
  <si>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</si>
  <si>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</si>
  <si>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</si>
  <si>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</si>
  <si>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</si>
  <si>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</si>
  <si>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</si>
  <si>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</si>
  <si>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</si>
  <si>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</si>
  <si>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</si>
  <si>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</si>
  <si>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</si>
  <si>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</si>
  <si>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</si>
  <si>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</si>
  <si>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</si>
  <si>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</si>
  <si>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</si>
  <si>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</si>
  <si>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</si>
  <si>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</si>
  <si>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</si>
  <si>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</si>
  <si>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</si>
  <si>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</si>
  <si>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</si>
  <si>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</si>
  <si>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</si>
  <si>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</si>
  <si>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</si>
  <si>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</si>
  <si>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</si>
  <si>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</si>
  <si>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</si>
  <si>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</si>
  <si>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</si>
  <si>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</si>
  <si>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</si>
  <si>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</si>
  <si>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</si>
  <si>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</si>
  <si>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</si>
  <si>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</si>
  <si>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</si>
  <si>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</si>
  <si>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</si>
  <si>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</si>
  <si>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</si>
  <si>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</si>
  <si>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</si>
  <si>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</si>
  <si>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</si>
  <si>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</si>
  <si>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</si>
  <si>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</si>
  <si>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</si>
  <si>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</si>
  <si>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</si>
  <si>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</si>
  <si>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</si>
  <si>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</si>
  <si>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</si>
  <si>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</si>
  <si>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</si>
  <si>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</si>
  <si>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</si>
  <si>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</si>
  <si>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</si>
  <si>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</si>
  <si>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</si>
  <si>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</si>
  <si>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</si>
  <si>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</si>
  <si>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</si>
  <si>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</si>
  <si>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</si>
  <si>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</si>
  <si>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</si>
  <si>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</si>
  <si>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</si>
  <si>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</si>
  <si>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</si>
  <si>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</si>
  <si>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</si>
  <si>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</si>
  <si>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</si>
  <si>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</si>
  <si>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</si>
  <si>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</si>
  <si>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</si>
  <si>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</si>
  <si>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</si>
  <si>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</si>
  <si>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</si>
  <si>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</si>
  <si>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</si>
  <si>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</si>
  <si>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</si>
  <si>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</si>
  <si>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</si>
  <si>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</si>
  <si>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</si>
  <si>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</si>
  <si>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</si>
  <si>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</si>
  <si>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</si>
  <si>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</si>
  <si>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</si>
  <si>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</si>
  <si>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</si>
  <si>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</si>
  <si>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</si>
  <si>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</si>
  <si>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</si>
  <si>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</si>
  <si>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</si>
  <si>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</si>
  <si>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</si>
  <si>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</si>
  <si>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</si>
  <si>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</si>
  <si>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</si>
  <si>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</si>
  <si>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</si>
  <si>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</si>
  <si>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</si>
  <si>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</si>
  <si>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</si>
  <si>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</si>
  <si>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</si>
  <si>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</si>
  <si>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</si>
  <si>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</si>
  <si>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</si>
  <si>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</si>
  <si>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</si>
  <si>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</si>
  <si>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</si>
  <si>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</si>
  <si>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</si>
  <si>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</si>
  <si>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</si>
  <si>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</si>
  <si>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</si>
  <si>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</si>
  <si>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</si>
  <si>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</si>
  <si>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</si>
  <si>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</si>
  <si>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</si>
  <si>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</si>
  <si>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</si>
  <si>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</si>
  <si>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</si>
  <si>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</si>
  <si>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</si>
  <si>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</si>
  <si>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</si>
  <si>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</si>
  <si>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</si>
  <si>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</si>
  <si>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</si>
  <si>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</si>
  <si>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</si>
  <si>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</si>
  <si>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</si>
  <si>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</si>
  <si>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</si>
  <si>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</si>
  <si>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</si>
  <si>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</si>
  <si>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</si>
  <si>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</si>
  <si>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</si>
  <si>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</si>
  <si>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</si>
  <si>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</si>
  <si>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</si>
  <si>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</si>
  <si>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</si>
  <si>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</si>
  <si>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</si>
  <si>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</si>
  <si>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</si>
  <si>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</si>
  <si>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</si>
  <si>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</si>
  <si>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</si>
  <si>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</si>
  <si>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</si>
  <si>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</si>
  <si>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</si>
  <si>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</si>
  <si>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</si>
  <si>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</si>
  <si>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</si>
  <si>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</si>
  <si>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</si>
  <si>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</si>
  <si>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</si>
  <si>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</si>
  <si>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</si>
  <si>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</si>
  <si>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</si>
  <si>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</si>
  <si>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</si>
  <si>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</si>
  <si>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</si>
  <si>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</si>
  <si>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</si>
  <si>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</si>
  <si>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</si>
  <si>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</si>
  <si>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</si>
  <si>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</si>
  <si>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</si>
  <si>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</si>
  <si>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</si>
  <si>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</si>
  <si>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</si>
  <si>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</si>
  <si>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</si>
  <si>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</si>
  <si>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</si>
  <si>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</si>
  <si>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</si>
  <si>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</si>
  <si>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</si>
  <si>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</si>
  <si>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</si>
  <si>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</si>
  <si>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</si>
  <si>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</si>
  <si>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</si>
  <si>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</si>
  <si>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</si>
  <si>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</si>
  <si>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</si>
  <si>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</si>
  <si>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</si>
  <si>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</si>
  <si>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</si>
  <si>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</si>
  <si>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</si>
  <si>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</si>
  <si>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</si>
  <si>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</si>
  <si>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</si>
  <si>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</si>
  <si>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</si>
  <si>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</si>
  <si>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</si>
  <si>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</si>
  <si>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</si>
  <si>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</si>
  <si>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</si>
  <si>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</si>
  <si>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</si>
  <si>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</si>
  <si>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</si>
  <si>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</si>
  <si>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</si>
  <si>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</si>
  <si>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</si>
  <si>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</si>
  <si>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</si>
  <si>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</si>
  <si>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</si>
  <si>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</si>
  <si>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</si>
  <si>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</si>
  <si>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</si>
  <si>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</si>
  <si>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</si>
  <si>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</si>
  <si>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</si>
  <si>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</si>
  <si>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</si>
  <si>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</si>
  <si>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</si>
  <si>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</si>
  <si>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</si>
  <si>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</si>
  <si>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</si>
  <si>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</si>
  <si>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</si>
  <si>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</si>
  <si>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</si>
  <si>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</si>
  <si>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</si>
  <si>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</si>
  <si>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</si>
  <si>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</si>
  <si>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</si>
  <si>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</si>
  <si>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</si>
  <si>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</si>
  <si>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</si>
  <si>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</si>
  <si>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</si>
  <si>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</si>
  <si>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</si>
  <si>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</si>
  <si>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</si>
  <si>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</si>
  <si>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</si>
  <si>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</si>
  <si>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</si>
  <si>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</si>
  <si>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</si>
  <si>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</si>
  <si>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</si>
  <si>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</si>
  <si>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</si>
  <si>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Compra de Divisas</t>
  </si>
  <si>
    <t>Divisas por Compra (Acreedora</t>
  </si>
  <si>
    <t>Crédito Simple Disponible 2020</t>
  </si>
  <si>
    <t>Disposición de Crédito Simple 2020</t>
  </si>
  <si>
    <t>Correspondiente del 1 de Enero al 30 de Junio de 2021</t>
  </si>
  <si>
    <t>Secretaría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</si>
</sst>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4" fontId="8" fillId="0" borderId="0" xfId="10" applyNumberFormat="1" applyFont="1"/>
    <xf numFmtId="4" fontId="2" fillId="0" borderId="0" xfId="1" applyNumberFormat="1" applyFont="1" applyFill="1" applyBorder="1" applyAlignment="1" applyProtection="1">
      <alignment vertical="top" wrapText="1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B10" sqref="B10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41" t="s">
        <v>631</v>
      </c>
      <c r="B1" s="141"/>
      <c r="C1" s="19"/>
      <c r="D1" s="16" t="s">
        <v>614</v>
      </c>
      <c r="E1" s="17">
        <v>2021</v>
      </c>
    </row>
    <row r="2" spans="1:5" ht="18.95" customHeight="1" x14ac:dyDescent="0.2">
      <c r="A2" s="142" t="s">
        <v>613</v>
      </c>
      <c r="B2" s="142"/>
      <c r="C2" s="38"/>
      <c r="D2" s="16" t="s">
        <v>615</v>
      </c>
      <c r="E2" s="19" t="s">
        <v>617</v>
      </c>
    </row>
    <row r="3" spans="1:5" ht="18.95" customHeight="1" x14ac:dyDescent="0.2">
      <c r="A3" s="143" t="s">
        <v>630</v>
      </c>
      <c r="B3" s="143"/>
      <c r="C3" s="19"/>
      <c r="D3" s="16" t="s">
        <v>616</v>
      </c>
      <c r="E3" s="17">
        <v>2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workbookViewId="0">
      <selection activeCell="D25" sqref="D25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7" t="s">
        <v>631</v>
      </c>
      <c r="B1" s="148"/>
      <c r="C1" s="149"/>
    </row>
    <row r="2" spans="1:3" s="39" customFormat="1" ht="18" customHeight="1" x14ac:dyDescent="0.25">
      <c r="A2" s="150" t="s">
        <v>44</v>
      </c>
      <c r="B2" s="151"/>
      <c r="C2" s="152"/>
    </row>
    <row r="3" spans="1:3" s="39" customFormat="1" ht="18" customHeight="1" x14ac:dyDescent="0.25">
      <c r="A3" s="150" t="s">
        <v>630</v>
      </c>
      <c r="B3" s="151"/>
      <c r="C3" s="152"/>
    </row>
    <row r="4" spans="1:3" s="42" customFormat="1" ht="18" customHeight="1" x14ac:dyDescent="0.2">
      <c r="A4" s="153" t="s">
        <v>624</v>
      </c>
      <c r="B4" s="154"/>
      <c r="C4" s="155"/>
    </row>
    <row r="5" spans="1:3" s="40" customFormat="1" x14ac:dyDescent="0.2">
      <c r="A5" s="60" t="s">
        <v>529</v>
      </c>
      <c r="B5" s="60"/>
      <c r="C5" s="61">
        <v>8636544.1799999997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5677.16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5677.16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5" x14ac:dyDescent="0.2">
      <c r="A17" s="75">
        <v>3.2</v>
      </c>
      <c r="B17" s="68" t="s">
        <v>538</v>
      </c>
      <c r="C17" s="66">
        <v>0</v>
      </c>
    </row>
    <row r="18" spans="1:5" x14ac:dyDescent="0.2">
      <c r="A18" s="75">
        <v>3.3</v>
      </c>
      <c r="B18" s="70" t="s">
        <v>539</v>
      </c>
      <c r="C18" s="76">
        <v>0</v>
      </c>
    </row>
    <row r="19" spans="1:5" x14ac:dyDescent="0.2">
      <c r="A19" s="62"/>
      <c r="B19" s="77"/>
      <c r="C19" s="78"/>
      <c r="E19" s="139"/>
    </row>
    <row r="20" spans="1:5" x14ac:dyDescent="0.2">
      <c r="A20" s="79" t="s">
        <v>83</v>
      </c>
      <c r="B20" s="79"/>
      <c r="C20" s="61">
        <f>C5+C7-C15</f>
        <v>8642221.3399999999</v>
      </c>
      <c r="D20" s="140"/>
      <c r="E20" s="140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C19" sqref="C19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6" t="s">
        <v>631</v>
      </c>
      <c r="B1" s="157"/>
      <c r="C1" s="158"/>
    </row>
    <row r="2" spans="1:3" s="43" customFormat="1" ht="18.95" customHeight="1" x14ac:dyDescent="0.25">
      <c r="A2" s="159" t="s">
        <v>45</v>
      </c>
      <c r="B2" s="160"/>
      <c r="C2" s="161"/>
    </row>
    <row r="3" spans="1:3" s="43" customFormat="1" ht="18.95" customHeight="1" x14ac:dyDescent="0.25">
      <c r="A3" s="159" t="s">
        <v>630</v>
      </c>
      <c r="B3" s="160"/>
      <c r="C3" s="161"/>
    </row>
    <row r="4" spans="1:3" s="44" customFormat="1" x14ac:dyDescent="0.2">
      <c r="A4" s="153" t="s">
        <v>624</v>
      </c>
      <c r="B4" s="154"/>
      <c r="C4" s="155"/>
    </row>
    <row r="5" spans="1:3" x14ac:dyDescent="0.2">
      <c r="A5" s="91" t="s">
        <v>542</v>
      </c>
      <c r="B5" s="60"/>
      <c r="C5" s="84">
        <v>7709973.3099999996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0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0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0</v>
      </c>
    </row>
    <row r="31" spans="1:3" x14ac:dyDescent="0.2">
      <c r="A31" s="100" t="s">
        <v>564</v>
      </c>
      <c r="B31" s="83" t="s">
        <v>442</v>
      </c>
      <c r="C31" s="93">
        <v>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7709973.3099999996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D4" sqref="D4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6" t="s">
        <v>631</v>
      </c>
      <c r="B1" s="162"/>
      <c r="C1" s="162"/>
      <c r="D1" s="162"/>
      <c r="E1" s="162"/>
      <c r="F1" s="162"/>
      <c r="G1" s="29" t="s">
        <v>614</v>
      </c>
      <c r="H1" s="30">
        <v>2021</v>
      </c>
    </row>
    <row r="2" spans="1:10" ht="18.95" customHeight="1" x14ac:dyDescent="0.2">
      <c r="A2" s="146" t="s">
        <v>625</v>
      </c>
      <c r="B2" s="162"/>
      <c r="C2" s="162"/>
      <c r="D2" s="162"/>
      <c r="E2" s="162"/>
      <c r="F2" s="162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3" t="s">
        <v>630</v>
      </c>
      <c r="B3" s="164"/>
      <c r="C3" s="164"/>
      <c r="D3" s="164"/>
      <c r="E3" s="164"/>
      <c r="F3" s="164"/>
      <c r="G3" s="16" t="s">
        <v>620</v>
      </c>
      <c r="H3" s="30">
        <v>2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51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ref="F34:F35" si="1">C34+D34+E34</f>
        <v>0</v>
      </c>
    </row>
    <row r="35" spans="1:6" x14ac:dyDescent="0.2">
      <c r="A35" s="31">
        <v>7911</v>
      </c>
      <c r="B35" s="31" t="s">
        <v>626</v>
      </c>
      <c r="C35" s="36">
        <v>0</v>
      </c>
      <c r="D35" s="36">
        <v>0</v>
      </c>
      <c r="E35" s="36">
        <v>0</v>
      </c>
      <c r="F35" s="36">
        <f t="shared" si="1"/>
        <v>0</v>
      </c>
    </row>
    <row r="36" spans="1:6" x14ac:dyDescent="0.2">
      <c r="A36" s="31">
        <v>7921</v>
      </c>
      <c r="B36" s="31" t="s">
        <v>627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7931</v>
      </c>
      <c r="B37" s="31" t="s">
        <v>628</v>
      </c>
      <c r="C37" s="36">
        <v>0</v>
      </c>
      <c r="D37" s="36">
        <v>0</v>
      </c>
      <c r="E37" s="36">
        <v>0</v>
      </c>
      <c r="F37" s="36">
        <f t="shared" ref="F37:F38" si="2">C37+D37+E37</f>
        <v>0</v>
      </c>
    </row>
    <row r="38" spans="1:6" x14ac:dyDescent="0.2">
      <c r="A38" s="31">
        <v>7932</v>
      </c>
      <c r="B38" s="31" t="s">
        <v>629</v>
      </c>
      <c r="C38" s="36">
        <v>0</v>
      </c>
      <c r="D38" s="36">
        <v>0</v>
      </c>
      <c r="E38" s="36">
        <v>0</v>
      </c>
      <c r="F38" s="36">
        <f t="shared" si="2"/>
        <v>0</v>
      </c>
    </row>
    <row r="39" spans="1:6" s="46" customFormat="1" x14ac:dyDescent="0.2">
      <c r="A39" s="45">
        <v>8000</v>
      </c>
      <c r="B39" s="46" t="s">
        <v>98</v>
      </c>
    </row>
    <row r="40" spans="1:6" x14ac:dyDescent="0.2">
      <c r="A40" s="31">
        <v>8110</v>
      </c>
      <c r="B40" s="31" t="s">
        <v>97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8120</v>
      </c>
      <c r="B41" s="31" t="s">
        <v>96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8130</v>
      </c>
      <c r="B42" s="31" t="s">
        <v>95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8140</v>
      </c>
      <c r="B43" s="31" t="s">
        <v>94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8150</v>
      </c>
      <c r="B44" s="31" t="s">
        <v>93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8210</v>
      </c>
      <c r="B45" s="31" t="s">
        <v>92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8220</v>
      </c>
      <c r="B46" s="31" t="s">
        <v>91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8230</v>
      </c>
      <c r="B47" s="31" t="s">
        <v>90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8240</v>
      </c>
      <c r="B48" s="31" t="s">
        <v>89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8250</v>
      </c>
      <c r="B49" s="31" t="s">
        <v>88</v>
      </c>
      <c r="C49" s="36">
        <v>0</v>
      </c>
      <c r="D49" s="36">
        <v>0</v>
      </c>
      <c r="E49" s="36">
        <v>0</v>
      </c>
      <c r="F49" s="36">
        <f t="shared" si="0"/>
        <v>0</v>
      </c>
    </row>
    <row r="50" spans="1:6" x14ac:dyDescent="0.2">
      <c r="A50" s="31">
        <v>8260</v>
      </c>
      <c r="B50" s="31" t="s">
        <v>87</v>
      </c>
      <c r="C50" s="36">
        <v>0</v>
      </c>
      <c r="D50" s="36">
        <v>0</v>
      </c>
      <c r="E50" s="36">
        <v>0</v>
      </c>
      <c r="F50" s="36">
        <f t="shared" si="0"/>
        <v>0</v>
      </c>
    </row>
    <row r="51" spans="1:6" x14ac:dyDescent="0.2">
      <c r="A51" s="31">
        <v>8270</v>
      </c>
      <c r="B51" s="31" t="s">
        <v>86</v>
      </c>
      <c r="C51" s="36">
        <v>0</v>
      </c>
      <c r="D51" s="36">
        <v>0</v>
      </c>
      <c r="E51" s="36">
        <v>0</v>
      </c>
      <c r="F51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5" t="s">
        <v>35</v>
      </c>
      <c r="B5" s="165"/>
      <c r="C5" s="165"/>
      <c r="D5" s="165"/>
      <c r="E5" s="165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6" t="s">
        <v>37</v>
      </c>
      <c r="C10" s="166"/>
      <c r="D10" s="166"/>
      <c r="E10" s="166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6" t="s">
        <v>39</v>
      </c>
      <c r="C12" s="166"/>
      <c r="D12" s="166"/>
      <c r="E12" s="166"/>
    </row>
    <row r="13" spans="1:8" s="129" customFormat="1" ht="26.1" customHeight="1" x14ac:dyDescent="0.2">
      <c r="A13" s="133" t="s">
        <v>608</v>
      </c>
      <c r="B13" s="166" t="s">
        <v>40</v>
      </c>
      <c r="C13" s="166"/>
      <c r="D13" s="166"/>
      <c r="E13" s="166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tabSelected="1" zoomScale="106" zoomScaleNormal="106" workbookViewId="0">
      <selection activeCell="C110" sqref="C110:D123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4" t="s">
        <v>631</v>
      </c>
      <c r="B1" s="145"/>
      <c r="C1" s="145"/>
      <c r="D1" s="145"/>
      <c r="E1" s="145"/>
      <c r="F1" s="145"/>
      <c r="G1" s="16" t="s">
        <v>614</v>
      </c>
      <c r="H1" s="27">
        <v>2021</v>
      </c>
    </row>
    <row r="2" spans="1:8" s="18" customFormat="1" ht="18.95" customHeight="1" x14ac:dyDescent="0.25">
      <c r="A2" s="144" t="s">
        <v>618</v>
      </c>
      <c r="B2" s="145"/>
      <c r="C2" s="145"/>
      <c r="D2" s="145"/>
      <c r="E2" s="145"/>
      <c r="F2" s="145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4" t="s">
        <v>630</v>
      </c>
      <c r="B3" s="145"/>
      <c r="C3" s="145"/>
      <c r="D3" s="145"/>
      <c r="E3" s="145"/>
      <c r="F3" s="145"/>
      <c r="G3" s="16" t="s">
        <v>620</v>
      </c>
      <c r="H3" s="27">
        <v>2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54376</v>
      </c>
      <c r="D20" s="26">
        <v>54376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5000</v>
      </c>
      <c r="D21" s="26">
        <v>5000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0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758960.11</v>
      </c>
      <c r="D62" s="26">
        <f t="shared" ref="D62:E62" si="0">SUM(D63:D70)</f>
        <v>0</v>
      </c>
      <c r="E62" s="26">
        <f t="shared" si="0"/>
        <v>198609.38</v>
      </c>
    </row>
    <row r="63" spans="1:9" x14ac:dyDescent="0.2">
      <c r="A63" s="24">
        <v>1241</v>
      </c>
      <c r="B63" s="22" t="s">
        <v>240</v>
      </c>
      <c r="C63" s="26">
        <v>683628.15</v>
      </c>
      <c r="D63" s="26">
        <v>0</v>
      </c>
      <c r="E63" s="26">
        <v>191525.78</v>
      </c>
    </row>
    <row r="64" spans="1:9" x14ac:dyDescent="0.2">
      <c r="A64" s="24">
        <v>1242</v>
      </c>
      <c r="B64" s="22" t="s">
        <v>241</v>
      </c>
      <c r="C64" s="26">
        <v>32417.96</v>
      </c>
      <c r="D64" s="26">
        <v>0</v>
      </c>
      <c r="E64" s="26">
        <v>6483.6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0</v>
      </c>
      <c r="D66" s="26">
        <v>0</v>
      </c>
      <c r="E66" s="26">
        <v>0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42914</v>
      </c>
      <c r="D68" s="26">
        <v>0</v>
      </c>
      <c r="E68" s="26">
        <v>600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0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0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205938.29</v>
      </c>
      <c r="D110" s="26">
        <f>SUM(D111:D119)</f>
        <v>205938.29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27492.04</v>
      </c>
      <c r="D111" s="26">
        <f>C111</f>
        <v>27492.04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2047.61</v>
      </c>
      <c r="D112" s="26">
        <f t="shared" ref="D112:D119" si="1">C112</f>
        <v>2047.61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176398.64</v>
      </c>
      <c r="D117" s="26">
        <f t="shared" si="1"/>
        <v>176398.64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0</v>
      </c>
      <c r="D119" s="26">
        <f t="shared" si="1"/>
        <v>0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activeCell="B10" sqref="B10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2" t="s">
        <v>631</v>
      </c>
      <c r="B1" s="142"/>
      <c r="C1" s="142"/>
      <c r="D1" s="16" t="s">
        <v>614</v>
      </c>
      <c r="E1" s="27">
        <v>2021</v>
      </c>
    </row>
    <row r="2" spans="1:5" s="18" customFormat="1" ht="18.95" customHeight="1" x14ac:dyDescent="0.25">
      <c r="A2" s="142" t="s">
        <v>621</v>
      </c>
      <c r="B2" s="142"/>
      <c r="C2" s="142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2" t="s">
        <v>630</v>
      </c>
      <c r="B3" s="142"/>
      <c r="C3" s="142"/>
      <c r="D3" s="16" t="s">
        <v>620</v>
      </c>
      <c r="E3" s="27">
        <v>2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0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0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0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8636544.1799999997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8636544.1799999997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8636544.1799999997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5677.16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5677.16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5677.16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7709973.3100000005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7709973.3100000005</v>
      </c>
      <c r="D100" s="59">
        <f>C100/$C$99</f>
        <v>1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3897003.9</v>
      </c>
      <c r="D101" s="59">
        <f t="shared" ref="D101:D164" si="0">C101/$C$99</f>
        <v>0.50544972638822272</v>
      </c>
      <c r="E101" s="58"/>
    </row>
    <row r="102" spans="1:5" x14ac:dyDescent="0.2">
      <c r="A102" s="56">
        <v>5111</v>
      </c>
      <c r="B102" s="53" t="s">
        <v>364</v>
      </c>
      <c r="C102" s="57">
        <v>981940.66</v>
      </c>
      <c r="D102" s="59">
        <f t="shared" si="0"/>
        <v>0.12735980015993076</v>
      </c>
      <c r="E102" s="58"/>
    </row>
    <row r="103" spans="1:5" x14ac:dyDescent="0.2">
      <c r="A103" s="56">
        <v>5112</v>
      </c>
      <c r="B103" s="53" t="s">
        <v>365</v>
      </c>
      <c r="C103" s="57">
        <v>0</v>
      </c>
      <c r="D103" s="59">
        <f t="shared" si="0"/>
        <v>0</v>
      </c>
      <c r="E103" s="58"/>
    </row>
    <row r="104" spans="1:5" x14ac:dyDescent="0.2">
      <c r="A104" s="56">
        <v>5113</v>
      </c>
      <c r="B104" s="53" t="s">
        <v>366</v>
      </c>
      <c r="C104" s="57">
        <v>875882.24</v>
      </c>
      <c r="D104" s="59">
        <f t="shared" si="0"/>
        <v>0.11360379663882389</v>
      </c>
      <c r="E104" s="58"/>
    </row>
    <row r="105" spans="1:5" x14ac:dyDescent="0.2">
      <c r="A105" s="56">
        <v>5114</v>
      </c>
      <c r="B105" s="53" t="s">
        <v>367</v>
      </c>
      <c r="C105" s="57">
        <v>339037.56</v>
      </c>
      <c r="D105" s="59">
        <f t="shared" si="0"/>
        <v>4.3973895416766363E-2</v>
      </c>
      <c r="E105" s="58"/>
    </row>
    <row r="106" spans="1:5" x14ac:dyDescent="0.2">
      <c r="A106" s="56">
        <v>5115</v>
      </c>
      <c r="B106" s="53" t="s">
        <v>368</v>
      </c>
      <c r="C106" s="57">
        <v>1698189.96</v>
      </c>
      <c r="D106" s="59">
        <f t="shared" si="0"/>
        <v>0.22025886364579383</v>
      </c>
      <c r="E106" s="58"/>
    </row>
    <row r="107" spans="1:5" x14ac:dyDescent="0.2">
      <c r="A107" s="56">
        <v>5116</v>
      </c>
      <c r="B107" s="53" t="s">
        <v>369</v>
      </c>
      <c r="C107" s="57">
        <v>1953.48</v>
      </c>
      <c r="D107" s="59">
        <f t="shared" si="0"/>
        <v>2.5337052690782921E-4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123360.79</v>
      </c>
      <c r="D108" s="59">
        <f t="shared" si="0"/>
        <v>1.600015785268652E-2</v>
      </c>
      <c r="E108" s="58"/>
    </row>
    <row r="109" spans="1:5" x14ac:dyDescent="0.2">
      <c r="A109" s="56">
        <v>5121</v>
      </c>
      <c r="B109" s="53" t="s">
        <v>371</v>
      </c>
      <c r="C109" s="57">
        <v>74693.740000000005</v>
      </c>
      <c r="D109" s="59">
        <f t="shared" si="0"/>
        <v>9.68793755785388E-3</v>
      </c>
      <c r="E109" s="58"/>
    </row>
    <row r="110" spans="1:5" x14ac:dyDescent="0.2">
      <c r="A110" s="56">
        <v>5122</v>
      </c>
      <c r="B110" s="53" t="s">
        <v>372</v>
      </c>
      <c r="C110" s="57">
        <v>7820.02</v>
      </c>
      <c r="D110" s="59">
        <f t="shared" si="0"/>
        <v>1.0142732906555289E-3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11073.96</v>
      </c>
      <c r="D112" s="59">
        <f t="shared" si="0"/>
        <v>1.4363162561972602E-3</v>
      </c>
      <c r="E112" s="58"/>
    </row>
    <row r="113" spans="1:5" x14ac:dyDescent="0.2">
      <c r="A113" s="56">
        <v>5125</v>
      </c>
      <c r="B113" s="53" t="s">
        <v>375</v>
      </c>
      <c r="C113" s="57">
        <v>4900</v>
      </c>
      <c r="D113" s="59">
        <f t="shared" si="0"/>
        <v>6.3554046207197571E-4</v>
      </c>
      <c r="E113" s="58"/>
    </row>
    <row r="114" spans="1:5" x14ac:dyDescent="0.2">
      <c r="A114" s="56">
        <v>5126</v>
      </c>
      <c r="B114" s="53" t="s">
        <v>376</v>
      </c>
      <c r="C114" s="57">
        <v>11753.96</v>
      </c>
      <c r="D114" s="59">
        <f t="shared" si="0"/>
        <v>1.5245137080766365E-3</v>
      </c>
      <c r="E114" s="58"/>
    </row>
    <row r="115" spans="1:5" x14ac:dyDescent="0.2">
      <c r="A115" s="56">
        <v>5127</v>
      </c>
      <c r="B115" s="53" t="s">
        <v>377</v>
      </c>
      <c r="C115" s="57">
        <v>0</v>
      </c>
      <c r="D115" s="59">
        <f t="shared" si="0"/>
        <v>0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13119.11</v>
      </c>
      <c r="D117" s="59">
        <f t="shared" si="0"/>
        <v>1.7015765778312401E-3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3689608.6200000006</v>
      </c>
      <c r="D118" s="59">
        <f t="shared" si="0"/>
        <v>0.47855011575909079</v>
      </c>
      <c r="E118" s="58"/>
    </row>
    <row r="119" spans="1:5" x14ac:dyDescent="0.2">
      <c r="A119" s="56">
        <v>5131</v>
      </c>
      <c r="B119" s="53" t="s">
        <v>381</v>
      </c>
      <c r="C119" s="57">
        <v>54670.11</v>
      </c>
      <c r="D119" s="59">
        <f t="shared" si="0"/>
        <v>7.0908299940664775E-3</v>
      </c>
      <c r="E119" s="58"/>
    </row>
    <row r="120" spans="1:5" x14ac:dyDescent="0.2">
      <c r="A120" s="56">
        <v>5132</v>
      </c>
      <c r="B120" s="53" t="s">
        <v>382</v>
      </c>
      <c r="C120" s="57">
        <v>213107.67</v>
      </c>
      <c r="D120" s="59">
        <f t="shared" si="0"/>
        <v>2.7640519808751454E-2</v>
      </c>
      <c r="E120" s="58"/>
    </row>
    <row r="121" spans="1:5" x14ac:dyDescent="0.2">
      <c r="A121" s="56">
        <v>5133</v>
      </c>
      <c r="B121" s="53" t="s">
        <v>383</v>
      </c>
      <c r="C121" s="57">
        <v>3127949.99</v>
      </c>
      <c r="D121" s="59">
        <f t="shared" si="0"/>
        <v>0.40570179224135344</v>
      </c>
      <c r="E121" s="58"/>
    </row>
    <row r="122" spans="1:5" x14ac:dyDescent="0.2">
      <c r="A122" s="56">
        <v>5134</v>
      </c>
      <c r="B122" s="53" t="s">
        <v>384</v>
      </c>
      <c r="C122" s="57">
        <v>0</v>
      </c>
      <c r="D122" s="59">
        <f t="shared" si="0"/>
        <v>0</v>
      </c>
      <c r="E122" s="58"/>
    </row>
    <row r="123" spans="1:5" x14ac:dyDescent="0.2">
      <c r="A123" s="56">
        <v>5135</v>
      </c>
      <c r="B123" s="53" t="s">
        <v>385</v>
      </c>
      <c r="C123" s="57">
        <v>165093.85</v>
      </c>
      <c r="D123" s="59">
        <f t="shared" si="0"/>
        <v>2.1413024839641109E-2</v>
      </c>
      <c r="E123" s="58"/>
    </row>
    <row r="124" spans="1:5" x14ac:dyDescent="0.2">
      <c r="A124" s="56">
        <v>5136</v>
      </c>
      <c r="B124" s="53" t="s">
        <v>386</v>
      </c>
      <c r="C124" s="57">
        <v>0</v>
      </c>
      <c r="D124" s="59">
        <f t="shared" si="0"/>
        <v>0</v>
      </c>
      <c r="E124" s="58"/>
    </row>
    <row r="125" spans="1:5" x14ac:dyDescent="0.2">
      <c r="A125" s="56">
        <v>5137</v>
      </c>
      <c r="B125" s="53" t="s">
        <v>387</v>
      </c>
      <c r="C125" s="57">
        <v>15620.95</v>
      </c>
      <c r="D125" s="59">
        <f t="shared" si="0"/>
        <v>2.0260705675516793E-3</v>
      </c>
      <c r="E125" s="58"/>
    </row>
    <row r="126" spans="1:5" x14ac:dyDescent="0.2">
      <c r="A126" s="56">
        <v>5138</v>
      </c>
      <c r="B126" s="53" t="s">
        <v>388</v>
      </c>
      <c r="C126" s="57">
        <v>45464.19</v>
      </c>
      <c r="D126" s="59">
        <f t="shared" si="0"/>
        <v>5.8968025143526729E-3</v>
      </c>
      <c r="E126" s="58"/>
    </row>
    <row r="127" spans="1:5" x14ac:dyDescent="0.2">
      <c r="A127" s="56">
        <v>5139</v>
      </c>
      <c r="B127" s="53" t="s">
        <v>389</v>
      </c>
      <c r="C127" s="57">
        <v>67701.86</v>
      </c>
      <c r="D127" s="59">
        <f t="shared" si="0"/>
        <v>8.7810757933739197E-3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0</v>
      </c>
      <c r="D128" s="59">
        <f t="shared" si="0"/>
        <v>0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0</v>
      </c>
      <c r="D138" s="59">
        <f t="shared" si="0"/>
        <v>0</v>
      </c>
      <c r="E138" s="58"/>
    </row>
    <row r="139" spans="1:5" x14ac:dyDescent="0.2">
      <c r="A139" s="56">
        <v>5241</v>
      </c>
      <c r="B139" s="53" t="s">
        <v>399</v>
      </c>
      <c r="C139" s="57">
        <v>0</v>
      </c>
      <c r="D139" s="59">
        <f t="shared" si="0"/>
        <v>0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9" sqref="C19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6" t="s">
        <v>631</v>
      </c>
      <c r="B1" s="146"/>
      <c r="C1" s="146"/>
      <c r="D1" s="29" t="s">
        <v>614</v>
      </c>
      <c r="E1" s="30">
        <v>2021</v>
      </c>
    </row>
    <row r="2" spans="1:5" ht="18.95" customHeight="1" x14ac:dyDescent="0.2">
      <c r="A2" s="146" t="s">
        <v>622</v>
      </c>
      <c r="B2" s="146"/>
      <c r="C2" s="146"/>
      <c r="D2" s="16" t="s">
        <v>619</v>
      </c>
      <c r="E2" s="30" t="str">
        <f>ESF!H2</f>
        <v>TRIMESTRAL</v>
      </c>
    </row>
    <row r="3" spans="1:5" ht="18.95" customHeight="1" x14ac:dyDescent="0.2">
      <c r="A3" s="146" t="s">
        <v>630</v>
      </c>
      <c r="B3" s="146"/>
      <c r="C3" s="146"/>
      <c r="D3" s="16" t="s">
        <v>620</v>
      </c>
      <c r="E3" s="30">
        <v>2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1197341.1499999999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932248.03</v>
      </c>
    </row>
    <row r="15" spans="1:5" x14ac:dyDescent="0.2">
      <c r="A15" s="35">
        <v>3220</v>
      </c>
      <c r="B15" s="31" t="s">
        <v>474</v>
      </c>
      <c r="C15" s="36">
        <v>-625491.43000000005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B8" sqref="B8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6" t="s">
        <v>631</v>
      </c>
      <c r="B1" s="146"/>
      <c r="C1" s="146"/>
      <c r="D1" s="29" t="s">
        <v>614</v>
      </c>
      <c r="E1" s="30">
        <v>2021</v>
      </c>
    </row>
    <row r="2" spans="1:5" s="37" customFormat="1" ht="18.95" customHeight="1" x14ac:dyDescent="0.25">
      <c r="A2" s="146" t="s">
        <v>623</v>
      </c>
      <c r="B2" s="146"/>
      <c r="C2" s="146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6" t="s">
        <v>630</v>
      </c>
      <c r="B3" s="146"/>
      <c r="C3" s="146"/>
      <c r="D3" s="16" t="s">
        <v>620</v>
      </c>
      <c r="E3" s="30">
        <v>2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1090309.31</v>
      </c>
      <c r="D9" s="36">
        <v>2516396.36</v>
      </c>
    </row>
    <row r="10" spans="1:5" x14ac:dyDescent="0.2">
      <c r="A10" s="35">
        <v>1113</v>
      </c>
      <c r="B10" s="31" t="s">
        <v>489</v>
      </c>
      <c r="C10" s="36">
        <v>0</v>
      </c>
      <c r="D10" s="36">
        <v>0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1090309.31</v>
      </c>
      <c r="D15" s="36">
        <f>SUM(D8:D14)</f>
        <v>2516396.36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0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758960.11</v>
      </c>
    </row>
    <row r="29" spans="1:5" x14ac:dyDescent="0.2">
      <c r="A29" s="35">
        <v>1241</v>
      </c>
      <c r="B29" s="31" t="s">
        <v>240</v>
      </c>
      <c r="C29" s="36">
        <v>683628.15</v>
      </c>
    </row>
    <row r="30" spans="1:5" x14ac:dyDescent="0.2">
      <c r="A30" s="35">
        <v>1242</v>
      </c>
      <c r="B30" s="31" t="s">
        <v>241</v>
      </c>
      <c r="C30" s="36">
        <v>32417.96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0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42914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0</v>
      </c>
    </row>
    <row r="38" spans="1:5" x14ac:dyDescent="0.2">
      <c r="A38" s="35">
        <v>1251</v>
      </c>
      <c r="B38" s="31" t="s">
        <v>250</v>
      </c>
      <c r="C38" s="36">
        <v>0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0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D79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f>D80</f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lastPrinted>2019-02-13T21:19:08Z</cp:lastPrinted>
  <dcterms:created xsi:type="dcterms:W3CDTF">2012-12-11T20:36:24Z</dcterms:created>
  <dcterms:modified xsi:type="dcterms:W3CDTF">2021-07-08T18:27:17Z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