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SAP\"/>
    </mc:Choice>
  </mc:AlternateContent>
  <xr:revisionPtr revIDLastSave="0" documentId="13_ncr:1_{AC8356B0-5D00-49E8-BF8B-3DD42441BEA6}" xr6:coauthVersionLast="47" xr6:coauthVersionMax="47" xr10:uidLastSave="{00000000-0000-0000-0000-000000000000}"/>
  <bookViews>
    <workbookView xWindow="-120" yWindow="-120" windowWidth="19440" windowHeight="15000" tabRatio="863" firstSheet="1" activeTab="7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6" i="62" l="1"/>
  <c r="C56" i="62"/>
  <c r="D54" i="62"/>
  <c r="C54" i="62"/>
  <c r="D52" i="62"/>
  <c r="C52" i="62"/>
  <c r="D50" i="62"/>
  <c r="C50" i="62"/>
  <c r="D48" i="62"/>
  <c r="C48" i="62"/>
  <c r="C47" i="62" l="1"/>
  <c r="D47" i="62"/>
  <c r="F38" i="65"/>
  <c r="F37" i="65"/>
  <c r="D92" i="62"/>
  <c r="D91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2" i="62" l="1"/>
  <c r="C91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80" i="62"/>
  <c r="C80" i="62"/>
  <c r="D78" i="62"/>
  <c r="C78" i="62"/>
  <c r="D72" i="62"/>
  <c r="C72" i="62"/>
  <c r="D69" i="62"/>
  <c r="C69" i="62"/>
  <c r="D60" i="62"/>
  <c r="C60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9" i="62" l="1"/>
  <c r="C46" i="62" s="1"/>
  <c r="D59" i="62"/>
  <c r="D46" i="62" s="1"/>
  <c r="C58" i="60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<sst xmlns="http://schemas.openxmlformats.org/spreadsheetml/2006/main" count="921" uniqueCount="644">
  <si>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</si>
  <si>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</si>
  <si>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</si>
  <si>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</si>
  <si>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</si>
  <si>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</si>
  <si>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</si>
  <si>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</si>
  <si>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</si>
  <si>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</si>
  <si>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</si>
  <si>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</si>
  <si>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</si>
  <si>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</si>
  <si>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</si>
  <si>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</si>
  <si>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</si>
  <si>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</si>
  <si>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</si>
  <si>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</si>
  <si>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</si>
  <si>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</si>
  <si>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</si>
  <si>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</si>
  <si>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</si>
  <si>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</si>
  <si>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</si>
  <si>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</si>
  <si>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</si>
  <si>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</si>
  <si>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</si>
  <si>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</si>
  <si>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</si>
  <si>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</si>
  <si>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</si>
  <si>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</si>
  <si>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</si>
  <si>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</si>
  <si>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</si>
  <si>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</si>
  <si>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</si>
  <si>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</si>
  <si>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</si>
  <si>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</si>
  <si>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</si>
  <si>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</si>
  <si>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</si>
  <si>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</si>
  <si>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</si>
  <si>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</si>
  <si>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</si>
  <si>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</si>
  <si>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</si>
  <si>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</si>
  <si>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</si>
  <si>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</si>
  <si>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</si>
  <si>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</si>
  <si>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</si>
  <si>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</si>
  <si>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</si>
  <si>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</si>
  <si>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</si>
  <si>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</si>
  <si>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</si>
  <si>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</si>
  <si>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</si>
  <si>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</si>
  <si>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</si>
  <si>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</si>
  <si>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</si>
  <si>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</si>
  <si>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</si>
  <si>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</si>
  <si>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</si>
  <si>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</si>
  <si>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</si>
  <si>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</si>
  <si>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</si>
  <si>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</si>
  <si>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</si>
  <si>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</si>
  <si>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</si>
  <si>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</si>
  <si>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</si>
  <si>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</si>
  <si>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</si>
  <si>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</si>
  <si>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</si>
  <si>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</si>
  <si>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</si>
  <si>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</si>
  <si>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</si>
  <si>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</si>
  <si>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</si>
  <si>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</si>
  <si>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</si>
  <si>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</si>
  <si>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</si>
  <si>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</si>
  <si>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</si>
  <si>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</si>
  <si>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</si>
  <si>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</si>
  <si>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</si>
  <si>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</si>
  <si>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</si>
  <si>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</si>
  <si>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</si>
  <si>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</si>
  <si>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</si>
  <si>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</si>
  <si>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</si>
  <si>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</si>
  <si>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</si>
  <si>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</si>
  <si>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</si>
  <si>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</si>
  <si>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</si>
  <si>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</si>
  <si>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</si>
  <si>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</si>
  <si>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</si>
  <si>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</si>
  <si>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</si>
  <si>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</si>
  <si>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</si>
  <si>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</si>
  <si>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</si>
  <si>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</si>
  <si>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</si>
  <si>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</si>
  <si>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</si>
  <si>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</si>
  <si>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</si>
  <si>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</si>
  <si>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</si>
  <si>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</si>
  <si>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</si>
  <si>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</si>
  <si>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</si>
  <si>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</si>
  <si>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</si>
  <si>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</si>
  <si>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</si>
  <si>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</si>
  <si>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</si>
  <si>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</si>
  <si>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</si>
  <si>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</si>
  <si>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</si>
  <si>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</si>
  <si>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</si>
  <si>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</si>
  <si>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</si>
  <si>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</si>
  <si>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</si>
  <si>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</si>
  <si>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</si>
  <si>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</si>
  <si>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</si>
  <si>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</si>
  <si>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</si>
  <si>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</si>
  <si>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</si>
  <si>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</si>
  <si>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</si>
  <si>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</si>
  <si>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</si>
  <si>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</si>
  <si>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</si>
  <si>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</si>
  <si>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</si>
  <si>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</si>
  <si>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</si>
  <si>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</si>
  <si>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</si>
  <si>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</si>
  <si>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</si>
  <si>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</si>
  <si>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</si>
  <si>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</si>
  <si>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</si>
  <si>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</si>
  <si>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</si>
  <si>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</si>
  <si>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</si>
  <si>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</si>
  <si>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</si>
  <si>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</si>
  <si>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</si>
  <si>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</si>
  <si>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</si>
  <si>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</si>
  <si>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</si>
  <si>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</si>
  <si>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</si>
  <si>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</si>
  <si>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</si>
  <si>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</si>
  <si>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</si>
  <si>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</si>
  <si>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</si>
  <si>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</si>
  <si>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</si>
  <si>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</si>
  <si>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</si>
  <si>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</si>
  <si>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</si>
  <si>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</si>
  <si>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</si>
  <si>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</si>
  <si>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</si>
  <si>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</si>
  <si>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</si>
  <si>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</si>
  <si>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</si>
  <si>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</si>
  <si>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</si>
  <si>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</si>
  <si>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</si>
  <si>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</si>
  <si>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</si>
  <si>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</si>
  <si>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</si>
  <si>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</si>
  <si>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</si>
  <si>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</si>
  <si>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</si>
  <si>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</si>
  <si>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</si>
  <si>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</si>
  <si>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</si>
  <si>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</si>
  <si>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</si>
  <si>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</si>
  <si>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</si>
  <si>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</si>
  <si>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</si>
  <si>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</si>
  <si>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</si>
  <si>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</si>
  <si>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</si>
  <si>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</si>
  <si>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</si>
  <si>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</si>
  <si>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</si>
  <si>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</si>
  <si>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</si>
  <si>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</si>
  <si>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</si>
  <si>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</si>
  <si>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</si>
  <si>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</si>
  <si>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</si>
  <si>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</si>
  <si>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</si>
  <si>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</si>
  <si>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</si>
  <si>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</si>
  <si>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</si>
  <si>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</si>
  <si>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</si>
  <si>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</si>
  <si>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</si>
  <si>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</si>
  <si>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</si>
  <si>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</si>
  <si>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</si>
  <si>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</si>
  <si>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</si>
  <si>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</si>
  <si>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</si>
  <si>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</si>
  <si>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</si>
  <si>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</si>
  <si>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</si>
  <si>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</si>
  <si>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</si>
  <si>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</si>
  <si>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</si>
  <si>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</si>
  <si>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</si>
  <si>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</si>
  <si>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</si>
  <si>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</si>
  <si>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</si>
  <si>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</si>
  <si>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</si>
  <si>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</si>
  <si>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</si>
  <si>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</si>
  <si>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</si>
  <si>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</si>
  <si>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</si>
  <si>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</si>
  <si>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</si>
  <si>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</si>
  <si>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</si>
  <si>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</si>
  <si>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</si>
  <si>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</si>
  <si>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</si>
  <si>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</si>
  <si>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</si>
  <si>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</si>
  <si>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</si>
  <si>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</si>
  <si>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</si>
  <si>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</si>
  <si>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</si>
  <si>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</si>
  <si>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</si>
  <si>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</si>
  <si>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</si>
  <si>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</si>
  <si>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</si>
  <si>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</si>
  <si>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</si>
  <si>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</si>
  <si>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</si>
  <si>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</si>
  <si>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</si>
  <si>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</si>
  <si>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</si>
  <si>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</si>
  <si>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</si>
  <si>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</si>
  <si>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</si>
  <si>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</si>
  <si>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</si>
  <si>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</si>
  <si>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</si>
  <si>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</si>
  <si>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</si>
  <si>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</si>
  <si>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</si>
  <si>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</si>
  <si>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</si>
  <si>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</si>
  <si>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</si>
  <si>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</si>
  <si>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</si>
  <si>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</si>
  <si>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</si>
  <si>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</si>
  <si>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</si>
  <si>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</si>
  <si>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</si>
  <si>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</si>
  <si>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</si>
  <si>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</si>
  <si>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</si>
  <si>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</si>
  <si>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</si>
  <si>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</si>
  <si>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</si>
  <si>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</si>
  <si>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</si>
  <si>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</si>
  <si>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</si>
  <si>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</si>
  <si>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</si>
  <si>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</si>
  <si>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</si>
  <si>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</si>
  <si>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</si>
  <si>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</si>
  <si>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</si>
  <si>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</si>
  <si>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</si>
  <si>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</si>
  <si>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</si>
  <si>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</si>
  <si>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</si>
  <si>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</si>
  <si>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</si>
  <si>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</si>
  <si>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</si>
  <si>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</si>
  <si>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</si>
  <si>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</si>
  <si>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</si>
  <si>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</si>
  <si>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</si>
  <si>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</si>
  <si>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</si>
  <si>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</si>
  <si>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</si>
  <si>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</si>
  <si>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</si>
  <si>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</si>
  <si>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</si>
  <si>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</si>
  <si>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</si>
  <si>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</si>
  <si>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</si>
  <si>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</si>
  <si>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</si>
  <si>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</si>
  <si>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</si>
  <si>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</si>
  <si>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</si>
  <si>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</si>
  <si>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</si>
  <si>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</si>
  <si>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</si>
  <si>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</si>
  <si>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</si>
  <si>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</si>
  <si>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</si>
  <si>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</si>
  <si>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</si>
  <si>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</si>
  <si>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</si>
  <si>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</si>
  <si>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</si>
  <si>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</si>
  <si>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</si>
  <si>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</si>
  <si>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</si>
  <si>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</si>
  <si>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</si>
  <si>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</si>
  <si>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</si>
  <si>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</si>
  <si>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</si>
  <si>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</si>
  <si>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</si>
  <si>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</si>
  <si>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</si>
  <si>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</si>
  <si>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</si>
  <si>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</si>
  <si>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</si>
  <si>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</si>
  <si>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</si>
  <si>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</si>
  <si>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</si>
  <si>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</si>
  <si>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</si>
  <si>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</si>
  <si>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</si>
  <si>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</si>
  <si>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</si>
  <si>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</si>
  <si>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</si>
  <si>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</si>
  <si>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</si>
  <si>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</si>
  <si>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</si>
  <si>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</si>
  <si>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</si>
  <si>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</si>
  <si>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</si>
  <si>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</si>
  <si>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</si>
  <si>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</si>
  <si>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</si>
  <si>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</si>
  <si>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</si>
  <si>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</si>
  <si>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</si>
  <si>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</si>
  <si>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</si>
  <si>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</si>
  <si>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</si>
  <si>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</si>
  <si>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</si>
  <si>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</si>
  <si>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</si>
  <si>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</si>
  <si>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</si>
  <si>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</si>
  <si>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</si>
  <si>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</si>
  <si>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</si>
  <si>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</si>
  <si>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</si>
  <si>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</si>
  <si>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</si>
  <si>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</si>
  <si>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</si>
  <si>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</si>
  <si>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</si>
  <si>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</si>
  <si>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</si>
  <si>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</si>
  <si>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</si>
  <si>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</si>
  <si>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</si>
  <si>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</si>
  <si>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</si>
  <si>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</si>
  <si>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</si>
  <si>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</si>
  <si>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</si>
  <si>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</si>
  <si>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</si>
  <si>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</si>
  <si>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</si>
  <si>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</si>
  <si>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</si>
  <si>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</si>
  <si>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</si>
  <si>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</si>
  <si>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</si>
  <si>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</si>
  <si>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</si>
  <si>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</si>
  <si>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</si>
  <si>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</si>
  <si>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</si>
  <si>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</si>
  <si>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</si>
  <si>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</si>
  <si>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</si>
  <si>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</si>
  <si>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</si>
  <si>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</si>
  <si>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</si>
  <si>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</si>
  <si>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</si>
  <si>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</si>
  <si>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</si>
  <si>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</si>
  <si>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</si>
  <si>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</si>
  <si>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</si>
  <si>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</si>
  <si>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</si>
  <si>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</si>
  <si>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</si>
  <si>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</si>
  <si>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</si>
  <si>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</si>
  <si>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</si>
  <si>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</si>
  <si>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</si>
  <si>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</si>
  <si>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</si>
  <si>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</si>
  <si>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</si>
  <si>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</si>
  <si>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</si>
  <si>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</si>
  <si>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</si>
  <si>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</si>
  <si>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</si>
  <si>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</si>
  <si>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</si>
  <si>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</si>
  <si>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</si>
  <si>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</si>
  <si>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</si>
  <si>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</si>
  <si>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</si>
  <si>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</si>
  <si>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</si>
  <si>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</si>
  <si>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</si>
  <si>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</si>
  <si>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</si>
  <si>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</si>
  <si>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</si>
  <si>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</si>
  <si>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</si>
  <si>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</si>
  <si>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</si>
  <si>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</si>
  <si>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</si>
  <si>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</si>
  <si>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</si>
  <si>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</si>
  <si>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</si>
  <si>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</si>
  <si>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</si>
  <si>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</si>
  <si>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</si>
  <si>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</si>
  <si>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</si>
  <si>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</si>
  <si>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</si>
  <si>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</si>
  <si>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</si>
  <si>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</si>
  <si>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</si>
  <si>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</si>
  <si>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</si>
  <si>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</si>
  <si>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</si>
  <si>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</si>
  <si>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</si>
  <si>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</si>
  <si>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</si>
  <si>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</si>
  <si>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</si>
  <si>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</si>
  <si>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</si>
  <si>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</si>
  <si>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</si>
  <si>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</si>
  <si>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</si>
  <si>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</si>
  <si>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</si>
  <si>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</si>
  <si>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</si>
  <si>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</si>
  <si>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</si>
  <si>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</si>
  <si>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</si>
  <si>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</si>
  <si>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</si>
  <si>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</si>
  <si>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</si>
  <si>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</si>
  <si>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</si>
  <si>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</si>
  <si>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</si>
  <si>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</si>
  <si>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</si>
  <si>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</si>
  <si>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</si>
  <si>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</si>
  <si>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</si>
  <si>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</si>
  <si>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</si>
  <si>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</si>
  <si>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</si>
  <si>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</si>
  <si>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</si>
  <si>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</si>
  <si>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</si>
  <si>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</si>
  <si>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</si>
  <si>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</si>
  <si>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</si>
  <si>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</si>
  <si>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</si>
  <si>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</si>
  <si>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</si>
  <si>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</si>
  <si>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Correspondiente del 1 de Enero al 31 de Marzo de 2022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</si>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</sst>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0" fillId="0" borderId="0" xfId="10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7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2 3" xfId="9" xr:uid="{00000000-0005-0000-0000-000007000000}"/>
    <cellStyle name="Normal 3" xfId="8" xr:uid="{00000000-0005-0000-0000-000008000000}"/>
    <cellStyle name="Normal 3 2" xfId="10" xr:uid="{00000000-0005-0000-0000-000009000000}"/>
    <cellStyle name="Normal 3 2 2" xfId="13" xr:uid="{00000000-0005-0000-0000-00000A000000}"/>
    <cellStyle name="Normal 3 3" xfId="12" xr:uid="{00000000-0005-0000-0000-00000B000000}"/>
    <cellStyle name="Normal 4" xfId="4" xr:uid="{00000000-0005-0000-0000-00000C000000}"/>
    <cellStyle name="Normal 5" xfId="5" xr:uid="{00000000-0005-0000-0000-00000D000000}"/>
    <cellStyle name="Normal 56" xfId="6" xr:uid="{00000000-0005-0000-0000-00000E000000}"/>
    <cellStyle name="Porcentaje" xfId="14" builtinId="5"/>
    <cellStyle name="Porcentaje 2" xfId="7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40</xdr:row>
      <xdr:rowOff>133350</xdr:rowOff>
    </xdr:from>
    <xdr:to>
      <xdr:col>2</xdr:col>
      <xdr:colOff>1000126</xdr:colOff>
      <xdr:row>50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2F01D-2FFC-427C-B091-1F92717B9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134100"/>
          <a:ext cx="53149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9" activePane="bottomLeft" state="frozen"/>
      <selection activeCell="A14" sqref="A14:B14"/>
      <selection pane="bottomLeft" activeCell="B18" sqref="B1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8" t="s">
        <v>643</v>
      </c>
      <c r="B1" s="148"/>
      <c r="C1" s="17"/>
      <c r="D1" s="14" t="s">
        <v>616</v>
      </c>
      <c r="E1" s="15">
        <v>2022</v>
      </c>
    </row>
    <row r="2" spans="1:5" ht="18.95" customHeight="1" x14ac:dyDescent="0.2">
      <c r="A2" s="149" t="s">
        <v>615</v>
      </c>
      <c r="B2" s="149"/>
      <c r="C2" s="36"/>
      <c r="D2" s="14" t="s">
        <v>617</v>
      </c>
      <c r="E2" s="17" t="s">
        <v>622</v>
      </c>
    </row>
    <row r="3" spans="1:5" ht="18.95" customHeight="1" x14ac:dyDescent="0.2">
      <c r="A3" s="150" t="s">
        <v>642</v>
      </c>
      <c r="B3" s="150"/>
      <c r="C3" s="17"/>
      <c r="D3" s="14" t="s">
        <v>618</v>
      </c>
      <c r="E3" s="15">
        <v>1</v>
      </c>
    </row>
    <row r="4" spans="1:5" s="101" customFormat="1" ht="18.95" customHeight="1" x14ac:dyDescent="0.2">
      <c r="A4" s="150" t="s">
        <v>637</v>
      </c>
      <c r="B4" s="150"/>
      <c r="C4" s="150"/>
      <c r="D4" s="150"/>
      <c r="E4" s="150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593</v>
      </c>
    </row>
    <row r="14" spans="1:5" x14ac:dyDescent="0.2">
      <c r="A14" s="45" t="s">
        <v>7</v>
      </c>
      <c r="B14" s="46" t="s">
        <v>594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578</v>
      </c>
      <c r="B24" s="103" t="s">
        <v>306</v>
      </c>
    </row>
    <row r="25" spans="1:2" x14ac:dyDescent="0.2">
      <c r="A25" s="102" t="s">
        <v>579</v>
      </c>
      <c r="B25" s="103" t="s">
        <v>580</v>
      </c>
    </row>
    <row r="26" spans="1:2" s="101" customFormat="1" x14ac:dyDescent="0.2">
      <c r="A26" s="102" t="s">
        <v>581</v>
      </c>
      <c r="B26" s="103" t="s">
        <v>343</v>
      </c>
    </row>
    <row r="27" spans="1:2" x14ac:dyDescent="0.2">
      <c r="A27" s="102" t="s">
        <v>582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638</v>
      </c>
    </row>
    <row r="41" spans="1:2" ht="12" thickBot="1" x14ac:dyDescent="0.25">
      <c r="A41" s="11"/>
      <c r="B41" s="12"/>
    </row>
    <row r="44" spans="1:2" x14ac:dyDescent="0.2">
      <c r="B44" s="101" t="s">
        <v>639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20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4" t="s">
        <v>643</v>
      </c>
      <c r="B1" s="155"/>
      <c r="C1" s="156"/>
    </row>
    <row r="2" spans="1:3" s="37" customFormat="1" ht="18" customHeight="1" x14ac:dyDescent="0.25">
      <c r="A2" s="157" t="s">
        <v>627</v>
      </c>
      <c r="B2" s="158"/>
      <c r="C2" s="159"/>
    </row>
    <row r="3" spans="1:3" s="37" customFormat="1" ht="18" customHeight="1" x14ac:dyDescent="0.25">
      <c r="A3" s="157" t="s">
        <v>642</v>
      </c>
      <c r="B3" s="160"/>
      <c r="C3" s="159"/>
    </row>
    <row r="4" spans="1:3" s="40" customFormat="1" ht="18" customHeight="1" x14ac:dyDescent="0.2">
      <c r="A4" s="161" t="s">
        <v>628</v>
      </c>
      <c r="B4" s="162"/>
      <c r="C4" s="163"/>
    </row>
    <row r="5" spans="1:3" s="38" customFormat="1" x14ac:dyDescent="0.2">
      <c r="A5" s="58" t="s">
        <v>526</v>
      </c>
      <c r="B5" s="58"/>
      <c r="C5" s="59">
        <v>4395016.1500000004</v>
      </c>
    </row>
    <row r="6" spans="1:3" x14ac:dyDescent="0.2">
      <c r="A6" s="60"/>
      <c r="B6" s="61"/>
      <c r="C6" s="62"/>
    </row>
    <row r="7" spans="1:3" x14ac:dyDescent="0.2">
      <c r="A7" s="71" t="s">
        <v>527</v>
      </c>
      <c r="B7" s="71"/>
      <c r="C7" s="63">
        <f>SUM(C8:C13)</f>
        <v>-0.15</v>
      </c>
    </row>
    <row r="8" spans="1:3" x14ac:dyDescent="0.2">
      <c r="A8" s="80" t="s">
        <v>528</v>
      </c>
      <c r="B8" s="79" t="s">
        <v>344</v>
      </c>
      <c r="C8" s="64">
        <v>0</v>
      </c>
    </row>
    <row r="9" spans="1:3" x14ac:dyDescent="0.2">
      <c r="A9" s="65" t="s">
        <v>529</v>
      </c>
      <c r="B9" s="66" t="s">
        <v>538</v>
      </c>
      <c r="C9" s="64">
        <v>0</v>
      </c>
    </row>
    <row r="10" spans="1:3" x14ac:dyDescent="0.2">
      <c r="A10" s="65" t="s">
        <v>530</v>
      </c>
      <c r="B10" s="66" t="s">
        <v>352</v>
      </c>
      <c r="C10" s="64">
        <v>0</v>
      </c>
    </row>
    <row r="11" spans="1:3" x14ac:dyDescent="0.2">
      <c r="A11" s="65" t="s">
        <v>531</v>
      </c>
      <c r="B11" s="66" t="s">
        <v>353</v>
      </c>
      <c r="C11" s="64">
        <v>0</v>
      </c>
    </row>
    <row r="12" spans="1:3" x14ac:dyDescent="0.2">
      <c r="A12" s="65" t="s">
        <v>532</v>
      </c>
      <c r="B12" s="66" t="s">
        <v>354</v>
      </c>
      <c r="C12" s="64">
        <v>-0.15</v>
      </c>
    </row>
    <row r="13" spans="1:3" x14ac:dyDescent="0.2">
      <c r="A13" s="67" t="s">
        <v>533</v>
      </c>
      <c r="B13" s="68" t="s">
        <v>534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537</v>
      </c>
      <c r="C16" s="64">
        <v>0</v>
      </c>
    </row>
    <row r="17" spans="1:3" x14ac:dyDescent="0.2">
      <c r="A17" s="73">
        <v>3.2</v>
      </c>
      <c r="B17" s="66" t="s">
        <v>535</v>
      </c>
      <c r="C17" s="64">
        <v>0</v>
      </c>
    </row>
    <row r="18" spans="1:3" x14ac:dyDescent="0.2">
      <c r="A18" s="73">
        <v>3.3</v>
      </c>
      <c r="B18" s="68" t="s">
        <v>536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4395016</v>
      </c>
    </row>
    <row r="22" spans="1:3" x14ac:dyDescent="0.2">
      <c r="B22" s="39" t="s">
        <v>639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sqref="A1:C39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4" t="s">
        <v>643</v>
      </c>
      <c r="B1" s="165"/>
      <c r="C1" s="166"/>
    </row>
    <row r="2" spans="1:3" s="41" customFormat="1" ht="18.95" customHeight="1" x14ac:dyDescent="0.25">
      <c r="A2" s="167" t="s">
        <v>629</v>
      </c>
      <c r="B2" s="168"/>
      <c r="C2" s="169"/>
    </row>
    <row r="3" spans="1:3" s="41" customFormat="1" ht="18.95" customHeight="1" x14ac:dyDescent="0.25">
      <c r="A3" s="167" t="s">
        <v>642</v>
      </c>
      <c r="B3" s="170"/>
      <c r="C3" s="169"/>
    </row>
    <row r="4" spans="1:3" s="42" customFormat="1" x14ac:dyDescent="0.2">
      <c r="A4" s="161" t="s">
        <v>628</v>
      </c>
      <c r="B4" s="162"/>
      <c r="C4" s="163"/>
    </row>
    <row r="5" spans="1:3" x14ac:dyDescent="0.2">
      <c r="A5" s="89" t="s">
        <v>539</v>
      </c>
      <c r="B5" s="58"/>
      <c r="C5" s="82">
        <v>4088368.87</v>
      </c>
    </row>
    <row r="6" spans="1:3" x14ac:dyDescent="0.2">
      <c r="A6" s="83"/>
      <c r="B6" s="61"/>
      <c r="C6" s="84"/>
    </row>
    <row r="7" spans="1:3" x14ac:dyDescent="0.2">
      <c r="A7" s="71" t="s">
        <v>540</v>
      </c>
      <c r="B7" s="85"/>
      <c r="C7" s="63">
        <f>SUM(C8:C28)</f>
        <v>0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0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541</v>
      </c>
      <c r="B17" s="81" t="s">
        <v>542</v>
      </c>
      <c r="C17" s="91">
        <v>0</v>
      </c>
    </row>
    <row r="18" spans="1:3" x14ac:dyDescent="0.2">
      <c r="A18" s="98" t="s">
        <v>571</v>
      </c>
      <c r="B18" s="81" t="s">
        <v>248</v>
      </c>
      <c r="C18" s="91">
        <v>0</v>
      </c>
    </row>
    <row r="19" spans="1:3" x14ac:dyDescent="0.2">
      <c r="A19" s="98" t="s">
        <v>572</v>
      </c>
      <c r="B19" s="81" t="s">
        <v>543</v>
      </c>
      <c r="C19" s="91">
        <v>0</v>
      </c>
    </row>
    <row r="20" spans="1:3" x14ac:dyDescent="0.2">
      <c r="A20" s="98" t="s">
        <v>573</v>
      </c>
      <c r="B20" s="81" t="s">
        <v>544</v>
      </c>
      <c r="C20" s="91">
        <v>0</v>
      </c>
    </row>
    <row r="21" spans="1:3" x14ac:dyDescent="0.2">
      <c r="A21" s="98" t="s">
        <v>574</v>
      </c>
      <c r="B21" s="81" t="s">
        <v>545</v>
      </c>
      <c r="C21" s="91">
        <v>0</v>
      </c>
    </row>
    <row r="22" spans="1:3" x14ac:dyDescent="0.2">
      <c r="A22" s="98" t="s">
        <v>546</v>
      </c>
      <c r="B22" s="81" t="s">
        <v>547</v>
      </c>
      <c r="C22" s="91">
        <v>0</v>
      </c>
    </row>
    <row r="23" spans="1:3" x14ac:dyDescent="0.2">
      <c r="A23" s="98" t="s">
        <v>548</v>
      </c>
      <c r="B23" s="81" t="s">
        <v>549</v>
      </c>
      <c r="C23" s="91">
        <v>0</v>
      </c>
    </row>
    <row r="24" spans="1:3" x14ac:dyDescent="0.2">
      <c r="A24" s="98" t="s">
        <v>550</v>
      </c>
      <c r="B24" s="81" t="s">
        <v>551</v>
      </c>
      <c r="C24" s="91">
        <v>0</v>
      </c>
    </row>
    <row r="25" spans="1:3" x14ac:dyDescent="0.2">
      <c r="A25" s="98" t="s">
        <v>552</v>
      </c>
      <c r="B25" s="81" t="s">
        <v>553</v>
      </c>
      <c r="C25" s="91">
        <v>0</v>
      </c>
    </row>
    <row r="26" spans="1:3" x14ac:dyDescent="0.2">
      <c r="A26" s="98" t="s">
        <v>554</v>
      </c>
      <c r="B26" s="81" t="s">
        <v>555</v>
      </c>
      <c r="C26" s="91">
        <v>0</v>
      </c>
    </row>
    <row r="27" spans="1:3" x14ac:dyDescent="0.2">
      <c r="A27" s="98" t="s">
        <v>556</v>
      </c>
      <c r="B27" s="81" t="s">
        <v>557</v>
      </c>
      <c r="C27" s="91">
        <v>0</v>
      </c>
    </row>
    <row r="28" spans="1:3" x14ac:dyDescent="0.2">
      <c r="A28" s="98" t="s">
        <v>558</v>
      </c>
      <c r="B28" s="90" t="s">
        <v>559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560</v>
      </c>
      <c r="B30" s="95"/>
      <c r="C30" s="96">
        <f>SUM(C31:C37)</f>
        <v>0</v>
      </c>
    </row>
    <row r="31" spans="1:3" x14ac:dyDescent="0.2">
      <c r="A31" s="98" t="s">
        <v>561</v>
      </c>
      <c r="B31" s="81" t="s">
        <v>441</v>
      </c>
      <c r="C31" s="91">
        <v>0</v>
      </c>
    </row>
    <row r="32" spans="1:3" x14ac:dyDescent="0.2">
      <c r="A32" s="98" t="s">
        <v>562</v>
      </c>
      <c r="B32" s="81" t="s">
        <v>80</v>
      </c>
      <c r="C32" s="91">
        <v>0</v>
      </c>
    </row>
    <row r="33" spans="1:3" x14ac:dyDescent="0.2">
      <c r="A33" s="98" t="s">
        <v>563</v>
      </c>
      <c r="B33" s="81" t="s">
        <v>451</v>
      </c>
      <c r="C33" s="91">
        <v>0</v>
      </c>
    </row>
    <row r="34" spans="1:3" x14ac:dyDescent="0.2">
      <c r="A34" s="98" t="s">
        <v>564</v>
      </c>
      <c r="B34" s="81" t="s">
        <v>565</v>
      </c>
      <c r="C34" s="91">
        <v>0</v>
      </c>
    </row>
    <row r="35" spans="1:3" x14ac:dyDescent="0.2">
      <c r="A35" s="98" t="s">
        <v>566</v>
      </c>
      <c r="B35" s="81" t="s">
        <v>567</v>
      </c>
      <c r="C35" s="91">
        <v>0</v>
      </c>
    </row>
    <row r="36" spans="1:3" x14ac:dyDescent="0.2">
      <c r="A36" s="98" t="s">
        <v>568</v>
      </c>
      <c r="B36" s="81" t="s">
        <v>459</v>
      </c>
      <c r="C36" s="91">
        <v>0</v>
      </c>
    </row>
    <row r="37" spans="1:3" x14ac:dyDescent="0.2">
      <c r="A37" s="98" t="s">
        <v>569</v>
      </c>
      <c r="B37" s="90" t="s">
        <v>570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4088368.87</v>
      </c>
    </row>
    <row r="41" spans="1:3" x14ac:dyDescent="0.2">
      <c r="A41" s="147" t="s">
        <v>639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workbookViewId="0">
      <selection activeCell="J7" sqref="A7:J5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3" t="s">
        <v>643</v>
      </c>
      <c r="B1" s="171"/>
      <c r="C1" s="171"/>
      <c r="D1" s="171"/>
      <c r="E1" s="171"/>
      <c r="F1" s="171"/>
      <c r="G1" s="27" t="s">
        <v>619</v>
      </c>
      <c r="H1" s="28">
        <v>2022</v>
      </c>
    </row>
    <row r="2" spans="1:10" ht="18.95" customHeight="1" x14ac:dyDescent="0.2">
      <c r="A2" s="153" t="s">
        <v>630</v>
      </c>
      <c r="B2" s="171"/>
      <c r="C2" s="171"/>
      <c r="D2" s="171"/>
      <c r="E2" s="171"/>
      <c r="F2" s="171"/>
      <c r="G2" s="27" t="s">
        <v>620</v>
      </c>
      <c r="H2" s="28" t="s">
        <v>622</v>
      </c>
    </row>
    <row r="3" spans="1:10" ht="18.95" customHeight="1" x14ac:dyDescent="0.2">
      <c r="A3" s="172" t="s">
        <v>642</v>
      </c>
      <c r="B3" s="173"/>
      <c r="C3" s="173"/>
      <c r="D3" s="173"/>
      <c r="E3" s="173"/>
      <c r="F3" s="173"/>
      <c r="G3" s="27" t="s">
        <v>621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492</v>
      </c>
      <c r="C7" s="32" t="s">
        <v>180</v>
      </c>
      <c r="D7" s="32" t="s">
        <v>493</v>
      </c>
      <c r="E7" s="32" t="s">
        <v>494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-28632.959999999999</v>
      </c>
      <c r="D27" s="34">
        <v>0</v>
      </c>
      <c r="E27" s="34">
        <v>0</v>
      </c>
      <c r="F27" s="34">
        <f t="shared" si="0"/>
        <v>-28632.959999999999</v>
      </c>
    </row>
    <row r="28" spans="1:6" x14ac:dyDescent="0.2">
      <c r="A28" s="29">
        <v>7420</v>
      </c>
      <c r="B28" s="29" t="s">
        <v>105</v>
      </c>
      <c r="C28" s="34">
        <v>28632.959999999999</v>
      </c>
      <c r="D28" s="34">
        <v>0</v>
      </c>
      <c r="E28" s="34">
        <v>0</v>
      </c>
      <c r="F28" s="34">
        <f t="shared" si="0"/>
        <v>28632.959999999999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610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611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612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613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4" t="s">
        <v>34</v>
      </c>
      <c r="B5" s="174"/>
      <c r="C5" s="174"/>
      <c r="D5" s="174"/>
      <c r="E5" s="174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602</v>
      </c>
      <c r="B10" s="175" t="s">
        <v>36</v>
      </c>
      <c r="C10" s="175"/>
      <c r="D10" s="175"/>
      <c r="E10" s="175"/>
    </row>
    <row r="11" spans="1:8" s="127" customFormat="1" ht="12.95" customHeight="1" x14ac:dyDescent="0.2">
      <c r="A11" s="131" t="s">
        <v>603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604</v>
      </c>
      <c r="B12" s="175" t="s">
        <v>38</v>
      </c>
      <c r="C12" s="175"/>
      <c r="D12" s="175"/>
      <c r="E12" s="175"/>
    </row>
    <row r="13" spans="1:8" s="127" customFormat="1" ht="26.1" customHeight="1" x14ac:dyDescent="0.2">
      <c r="A13" s="131" t="s">
        <v>605</v>
      </c>
      <c r="B13" s="175" t="s">
        <v>39</v>
      </c>
      <c r="C13" s="175"/>
      <c r="D13" s="175"/>
      <c r="E13" s="175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606</v>
      </c>
      <c r="B15" s="132" t="s">
        <v>40</v>
      </c>
    </row>
    <row r="16" spans="1:8" s="127" customFormat="1" ht="12.95" customHeight="1" x14ac:dyDescent="0.2">
      <c r="A16" s="131" t="s">
        <v>607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608</v>
      </c>
    </row>
    <row r="20" spans="1:4" s="127" customFormat="1" ht="12.95" customHeight="1" x14ac:dyDescent="0.2">
      <c r="A20" s="135" t="s">
        <v>609</v>
      </c>
    </row>
    <row r="21" spans="1:4" s="127" customFormat="1" x14ac:dyDescent="0.2">
      <c r="A21" s="128"/>
    </row>
    <row r="22" spans="1:4" s="127" customFormat="1" x14ac:dyDescent="0.2">
      <c r="A22" s="128" t="s">
        <v>521</v>
      </c>
      <c r="B22" s="128"/>
      <c r="C22" s="128"/>
      <c r="D22" s="128"/>
    </row>
    <row r="23" spans="1:4" s="127" customFormat="1" x14ac:dyDescent="0.2">
      <c r="A23" s="128" t="s">
        <v>522</v>
      </c>
      <c r="B23" s="128"/>
      <c r="C23" s="128"/>
      <c r="D23" s="128"/>
    </row>
    <row r="24" spans="1:4" s="127" customFormat="1" x14ac:dyDescent="0.2">
      <c r="A24" s="128" t="s">
        <v>523</v>
      </c>
      <c r="B24" s="128"/>
      <c r="C24" s="128"/>
      <c r="D24" s="128"/>
    </row>
    <row r="25" spans="1:4" s="127" customFormat="1" x14ac:dyDescent="0.2">
      <c r="A25" s="128" t="s">
        <v>524</v>
      </c>
      <c r="B25" s="128"/>
      <c r="C25" s="128"/>
      <c r="D25" s="128"/>
    </row>
    <row r="26" spans="1:4" s="127" customFormat="1" x14ac:dyDescent="0.2">
      <c r="A26" s="128" t="s">
        <v>525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C111" zoomScale="106" zoomScaleNormal="106" workbookViewId="0">
      <selection activeCell="A108" sqref="A108:H149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1" t="s">
        <v>643</v>
      </c>
      <c r="B1" s="152"/>
      <c r="C1" s="152"/>
      <c r="D1" s="152"/>
      <c r="E1" s="152"/>
      <c r="F1" s="152"/>
      <c r="G1" s="14" t="s">
        <v>619</v>
      </c>
      <c r="H1" s="25">
        <v>2022</v>
      </c>
    </row>
    <row r="2" spans="1:8" s="16" customFormat="1" ht="18.95" customHeight="1" x14ac:dyDescent="0.25">
      <c r="A2" s="151" t="s">
        <v>623</v>
      </c>
      <c r="B2" s="152"/>
      <c r="C2" s="152"/>
      <c r="D2" s="152"/>
      <c r="E2" s="152"/>
      <c r="F2" s="152"/>
      <c r="G2" s="14" t="s">
        <v>620</v>
      </c>
      <c r="H2" s="25" t="s">
        <v>622</v>
      </c>
    </row>
    <row r="3" spans="1:8" s="16" customFormat="1" ht="18.95" customHeight="1" x14ac:dyDescent="0.25">
      <c r="A3" s="151" t="s">
        <v>642</v>
      </c>
      <c r="B3" s="152"/>
      <c r="C3" s="152"/>
      <c r="D3" s="152"/>
      <c r="E3" s="152"/>
      <c r="F3" s="152"/>
      <c r="G3" s="14" t="s">
        <v>621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6092.5</v>
      </c>
      <c r="D20" s="24">
        <v>6092.5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811750.42</v>
      </c>
      <c r="D62" s="24">
        <f t="shared" ref="D62:E62" si="0">SUM(D63:D70)</f>
        <v>0</v>
      </c>
      <c r="E62" s="24">
        <f t="shared" si="0"/>
        <v>328026.64</v>
      </c>
    </row>
    <row r="63" spans="1:9" x14ac:dyDescent="0.2">
      <c r="A63" s="22">
        <v>1241</v>
      </c>
      <c r="B63" s="20" t="s">
        <v>239</v>
      </c>
      <c r="C63" s="24">
        <v>725475.15</v>
      </c>
      <c r="D63" s="24">
        <v>0</v>
      </c>
      <c r="E63" s="24">
        <v>312220.08</v>
      </c>
    </row>
    <row r="64" spans="1:9" x14ac:dyDescent="0.2">
      <c r="A64" s="22">
        <v>1242</v>
      </c>
      <c r="B64" s="20" t="s">
        <v>240</v>
      </c>
      <c r="C64" s="24">
        <v>43361.27</v>
      </c>
      <c r="D64" s="24">
        <v>0</v>
      </c>
      <c r="E64" s="24">
        <v>9725.4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42914</v>
      </c>
      <c r="D68" s="24">
        <v>0</v>
      </c>
      <c r="E68" s="24">
        <v>6081.16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596</v>
      </c>
      <c r="C96" s="24">
        <f>SUM(C97:C100)</f>
        <v>0</v>
      </c>
    </row>
    <row r="97" spans="1:8" x14ac:dyDescent="0.2">
      <c r="A97" s="22">
        <v>1191</v>
      </c>
      <c r="B97" s="20" t="s">
        <v>588</v>
      </c>
      <c r="C97" s="24">
        <v>0</v>
      </c>
    </row>
    <row r="98" spans="1:8" x14ac:dyDescent="0.2">
      <c r="A98" s="22">
        <v>1192</v>
      </c>
      <c r="B98" s="20" t="s">
        <v>589</v>
      </c>
      <c r="C98" s="24">
        <v>0</v>
      </c>
    </row>
    <row r="99" spans="1:8" x14ac:dyDescent="0.2">
      <c r="A99" s="22">
        <v>1193</v>
      </c>
      <c r="B99" s="20" t="s">
        <v>590</v>
      </c>
      <c r="C99" s="24">
        <v>0</v>
      </c>
    </row>
    <row r="100" spans="1:8" x14ac:dyDescent="0.2">
      <c r="A100" s="22">
        <v>1194</v>
      </c>
      <c r="B100" s="20" t="s">
        <v>591</v>
      </c>
      <c r="C100" s="24">
        <v>0</v>
      </c>
    </row>
    <row r="101" spans="1:8" x14ac:dyDescent="0.2">
      <c r="A101" s="19" t="s">
        <v>640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188626.84</v>
      </c>
      <c r="D110" s="24">
        <f>SUM(D111:D119)</f>
        <v>188626.84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90</v>
      </c>
      <c r="D111" s="24">
        <f>C111</f>
        <v>90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188536.84</v>
      </c>
      <c r="D117" s="24">
        <f t="shared" si="1"/>
        <v>188536.84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597</v>
      </c>
    </row>
    <row r="10" spans="1:2" ht="15" customHeight="1" x14ac:dyDescent="0.2">
      <c r="A10" s="111"/>
      <c r="B10" s="110" t="s">
        <v>598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opLeftCell="A176" zoomScaleNormal="100" workbookViewId="0">
      <selection activeCell="A170" sqref="A170:E220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49" t="s">
        <v>643</v>
      </c>
      <c r="B1" s="149"/>
      <c r="C1" s="149"/>
      <c r="D1" s="14" t="s">
        <v>619</v>
      </c>
      <c r="E1" s="25">
        <v>2022</v>
      </c>
    </row>
    <row r="2" spans="1:5" s="16" customFormat="1" ht="18.95" customHeight="1" x14ac:dyDescent="0.25">
      <c r="A2" s="149" t="s">
        <v>624</v>
      </c>
      <c r="B2" s="149"/>
      <c r="C2" s="149"/>
      <c r="D2" s="14" t="s">
        <v>620</v>
      </c>
      <c r="E2" s="25" t="s">
        <v>622</v>
      </c>
    </row>
    <row r="3" spans="1:5" s="16" customFormat="1" ht="18.95" customHeight="1" x14ac:dyDescent="0.25">
      <c r="A3" s="149" t="s">
        <v>642</v>
      </c>
      <c r="B3" s="149"/>
      <c r="C3" s="149"/>
      <c r="D3" s="14" t="s">
        <v>621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576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495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496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497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498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499</v>
      </c>
      <c r="C34" s="55">
        <f>SUM(C35:C36)</f>
        <v>0</v>
      </c>
      <c r="D34" s="100"/>
      <c r="E34" s="49"/>
    </row>
    <row r="35" spans="1:5" x14ac:dyDescent="0.2">
      <c r="A35" s="50">
        <v>4151</v>
      </c>
      <c r="B35" s="51" t="s">
        <v>499</v>
      </c>
      <c r="C35" s="55">
        <v>0</v>
      </c>
      <c r="D35" s="100"/>
      <c r="E35" s="49"/>
    </row>
    <row r="36" spans="1:5" ht="22.5" x14ac:dyDescent="0.2">
      <c r="A36" s="50">
        <v>4154</v>
      </c>
      <c r="B36" s="52" t="s">
        <v>500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501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502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614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503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504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505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506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507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508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509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510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575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511</v>
      </c>
      <c r="C58" s="55">
        <f>+C59+C65</f>
        <v>4395016.1500000004</v>
      </c>
      <c r="D58" s="100"/>
      <c r="E58" s="49"/>
    </row>
    <row r="59" spans="1:5" ht="22.5" x14ac:dyDescent="0.2">
      <c r="A59" s="50">
        <v>4210</v>
      </c>
      <c r="B59" s="52" t="s">
        <v>512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513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514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4395016.1500000004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4395016.1500000004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515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583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-0.15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516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-0.15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517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518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-0.15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577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4088368.8699999996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4088368.8699999996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2080958.6999999997</v>
      </c>
      <c r="D100" s="57">
        <f t="shared" ref="D100:D163" si="0">C100/$C$98</f>
        <v>0.50899485006596279</v>
      </c>
      <c r="E100" s="56"/>
    </row>
    <row r="101" spans="1:5" x14ac:dyDescent="0.2">
      <c r="A101" s="54">
        <v>5111</v>
      </c>
      <c r="B101" s="51" t="s">
        <v>363</v>
      </c>
      <c r="C101" s="55">
        <v>552430.35</v>
      </c>
      <c r="D101" s="57">
        <f t="shared" si="0"/>
        <v>0.13512243331409576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523436.31</v>
      </c>
      <c r="D103" s="57">
        <f t="shared" si="0"/>
        <v>0.12803059768919531</v>
      </c>
      <c r="E103" s="56"/>
    </row>
    <row r="104" spans="1:5" x14ac:dyDescent="0.2">
      <c r="A104" s="54">
        <v>5114</v>
      </c>
      <c r="B104" s="51" t="s">
        <v>366</v>
      </c>
      <c r="C104" s="55">
        <v>200048.72</v>
      </c>
      <c r="D104" s="57">
        <f t="shared" si="0"/>
        <v>4.8931181691538518E-2</v>
      </c>
      <c r="E104" s="56"/>
    </row>
    <row r="105" spans="1:5" x14ac:dyDescent="0.2">
      <c r="A105" s="54">
        <v>5115</v>
      </c>
      <c r="B105" s="51" t="s">
        <v>367</v>
      </c>
      <c r="C105" s="55">
        <v>805043.32</v>
      </c>
      <c r="D105" s="57">
        <f t="shared" si="0"/>
        <v>0.19691063737113329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59278.45</v>
      </c>
      <c r="D107" s="57">
        <f t="shared" si="0"/>
        <v>1.4499291009424011E-2</v>
      </c>
      <c r="E107" s="56"/>
    </row>
    <row r="108" spans="1:5" x14ac:dyDescent="0.2">
      <c r="A108" s="54">
        <v>5121</v>
      </c>
      <c r="B108" s="51" t="s">
        <v>370</v>
      </c>
      <c r="C108" s="55">
        <v>28005.05</v>
      </c>
      <c r="D108" s="57">
        <f t="shared" si="0"/>
        <v>6.8499323056434485E-3</v>
      </c>
      <c r="E108" s="56"/>
    </row>
    <row r="109" spans="1:5" x14ac:dyDescent="0.2">
      <c r="A109" s="54">
        <v>5122</v>
      </c>
      <c r="B109" s="51" t="s">
        <v>371</v>
      </c>
      <c r="C109" s="55">
        <v>1550.8</v>
      </c>
      <c r="D109" s="57">
        <f t="shared" si="0"/>
        <v>3.7931998048894256E-4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375</v>
      </c>
      <c r="C113" s="55">
        <v>3908.19</v>
      </c>
      <c r="D113" s="57">
        <f t="shared" si="0"/>
        <v>9.5592891059264923E-4</v>
      </c>
      <c r="E113" s="56"/>
    </row>
    <row r="114" spans="1:5" x14ac:dyDescent="0.2">
      <c r="A114" s="54">
        <v>5127</v>
      </c>
      <c r="B114" s="51" t="s">
        <v>376</v>
      </c>
      <c r="C114" s="55">
        <v>25814.41</v>
      </c>
      <c r="D114" s="57">
        <f t="shared" si="0"/>
        <v>6.3141098126989707E-3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1948131.7199999997</v>
      </c>
      <c r="D117" s="57">
        <f t="shared" si="0"/>
        <v>0.47650585892461311</v>
      </c>
      <c r="E117" s="56"/>
    </row>
    <row r="118" spans="1:5" x14ac:dyDescent="0.2">
      <c r="A118" s="54">
        <v>5131</v>
      </c>
      <c r="B118" s="51" t="s">
        <v>380</v>
      </c>
      <c r="C118" s="55">
        <v>11420.66</v>
      </c>
      <c r="D118" s="57">
        <f t="shared" si="0"/>
        <v>2.7934514627101152E-3</v>
      </c>
      <c r="E118" s="56"/>
    </row>
    <row r="119" spans="1:5" x14ac:dyDescent="0.2">
      <c r="A119" s="54">
        <v>5132</v>
      </c>
      <c r="B119" s="51" t="s">
        <v>381</v>
      </c>
      <c r="C119" s="55">
        <v>35976.28</v>
      </c>
      <c r="D119" s="57">
        <f t="shared" si="0"/>
        <v>8.7996658677229386E-3</v>
      </c>
      <c r="E119" s="56"/>
    </row>
    <row r="120" spans="1:5" x14ac:dyDescent="0.2">
      <c r="A120" s="54">
        <v>5133</v>
      </c>
      <c r="B120" s="51" t="s">
        <v>382</v>
      </c>
      <c r="C120" s="55">
        <v>1741263.92</v>
      </c>
      <c r="D120" s="57">
        <f t="shared" si="0"/>
        <v>0.42590675532660538</v>
      </c>
      <c r="E120" s="56"/>
    </row>
    <row r="121" spans="1:5" x14ac:dyDescent="0.2">
      <c r="A121" s="54">
        <v>5134</v>
      </c>
      <c r="B121" s="51" t="s">
        <v>383</v>
      </c>
      <c r="C121" s="55">
        <v>0</v>
      </c>
      <c r="D121" s="57">
        <f t="shared" si="0"/>
        <v>0</v>
      </c>
      <c r="E121" s="56"/>
    </row>
    <row r="122" spans="1:5" x14ac:dyDescent="0.2">
      <c r="A122" s="54">
        <v>5135</v>
      </c>
      <c r="B122" s="51" t="s">
        <v>384</v>
      </c>
      <c r="C122" s="55">
        <v>48638.239999999998</v>
      </c>
      <c r="D122" s="57">
        <f t="shared" si="0"/>
        <v>1.1896734748398571E-2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3196</v>
      </c>
      <c r="D124" s="57">
        <f t="shared" si="0"/>
        <v>7.8172985403834178E-4</v>
      </c>
      <c r="E124" s="56"/>
    </row>
    <row r="125" spans="1:5" x14ac:dyDescent="0.2">
      <c r="A125" s="54">
        <v>5138</v>
      </c>
      <c r="B125" s="51" t="s">
        <v>387</v>
      </c>
      <c r="C125" s="55">
        <v>56916.4</v>
      </c>
      <c r="D125" s="57">
        <f t="shared" si="0"/>
        <v>1.392154226044677E-2</v>
      </c>
      <c r="E125" s="56"/>
    </row>
    <row r="126" spans="1:5" x14ac:dyDescent="0.2">
      <c r="A126" s="54">
        <v>5139</v>
      </c>
      <c r="B126" s="51" t="s">
        <v>388</v>
      </c>
      <c r="C126" s="55">
        <v>50720.22</v>
      </c>
      <c r="D126" s="57">
        <f t="shared" si="0"/>
        <v>1.2405979404691046E-2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519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520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578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579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581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582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6" sqref="A6:E2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3" t="s">
        <v>643</v>
      </c>
      <c r="B1" s="153"/>
      <c r="C1" s="153"/>
      <c r="D1" s="27" t="s">
        <v>619</v>
      </c>
      <c r="E1" s="28">
        <v>2022</v>
      </c>
    </row>
    <row r="2" spans="1:5" ht="18.95" customHeight="1" x14ac:dyDescent="0.2">
      <c r="A2" s="153" t="s">
        <v>625</v>
      </c>
      <c r="B2" s="153"/>
      <c r="C2" s="153"/>
      <c r="D2" s="27" t="s">
        <v>620</v>
      </c>
      <c r="E2" s="28" t="s">
        <v>622</v>
      </c>
    </row>
    <row r="3" spans="1:5" ht="18.95" customHeight="1" x14ac:dyDescent="0.2">
      <c r="A3" s="153" t="s">
        <v>642</v>
      </c>
      <c r="B3" s="153"/>
      <c r="C3" s="153"/>
      <c r="D3" s="27" t="s">
        <v>621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1246259.52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306647.13</v>
      </c>
    </row>
    <row r="15" spans="1:5" x14ac:dyDescent="0.2">
      <c r="A15" s="33">
        <v>3220</v>
      </c>
      <c r="B15" s="29" t="s">
        <v>473</v>
      </c>
      <c r="C15" s="34">
        <v>-750799.1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3"/>
  <sheetViews>
    <sheetView tabSelected="1" topLeftCell="A40" workbookViewId="0">
      <selection activeCell="I47" sqref="I4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3" t="s">
        <v>643</v>
      </c>
      <c r="B1" s="153"/>
      <c r="C1" s="153"/>
      <c r="D1" s="27" t="s">
        <v>619</v>
      </c>
      <c r="E1" s="28">
        <v>2022</v>
      </c>
    </row>
    <row r="2" spans="1:5" s="35" customFormat="1" ht="18.95" customHeight="1" x14ac:dyDescent="0.25">
      <c r="A2" s="153" t="s">
        <v>626</v>
      </c>
      <c r="B2" s="153"/>
      <c r="C2" s="153"/>
      <c r="D2" s="27" t="s">
        <v>620</v>
      </c>
      <c r="E2" s="28" t="s">
        <v>622</v>
      </c>
    </row>
    <row r="3" spans="1:5" s="35" customFormat="1" ht="18.95" customHeight="1" x14ac:dyDescent="0.25">
      <c r="A3" s="153" t="s">
        <v>642</v>
      </c>
      <c r="B3" s="153"/>
      <c r="C3" s="153"/>
      <c r="D3" s="27" t="s">
        <v>621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495918.11</v>
      </c>
      <c r="D9" s="34">
        <v>1270224.1599999999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641</v>
      </c>
      <c r="C15" s="143">
        <f>SUM(C8:C14)</f>
        <v>495918.11</v>
      </c>
      <c r="D15" s="143">
        <f>SUM(D8:D14)</f>
        <v>1270224.1599999999</v>
      </c>
    </row>
    <row r="18" spans="1:5" x14ac:dyDescent="0.2">
      <c r="A18" s="31" t="s">
        <v>178</v>
      </c>
      <c r="B18" s="31"/>
      <c r="C18" s="31"/>
      <c r="D18" s="31"/>
      <c r="E18" s="31"/>
    </row>
    <row r="19" spans="1:5" x14ac:dyDescent="0.2">
      <c r="A19" s="32" t="s">
        <v>146</v>
      </c>
      <c r="B19" s="32" t="s">
        <v>143</v>
      </c>
      <c r="C19" s="32" t="s">
        <v>144</v>
      </c>
      <c r="D19" s="32" t="s">
        <v>491</v>
      </c>
      <c r="E19" s="32" t="s">
        <v>181</v>
      </c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2"/>
      <c r="E20" s="142"/>
    </row>
    <row r="21" spans="1:5" x14ac:dyDescent="0.2">
      <c r="A21" s="33">
        <v>1231</v>
      </c>
      <c r="B21" s="29" t="s">
        <v>231</v>
      </c>
      <c r="C21" s="34">
        <v>0</v>
      </c>
    </row>
    <row r="22" spans="1:5" x14ac:dyDescent="0.2">
      <c r="A22" s="33">
        <v>1232</v>
      </c>
      <c r="B22" s="29" t="s">
        <v>232</v>
      </c>
      <c r="C22" s="34">
        <v>0</v>
      </c>
    </row>
    <row r="23" spans="1:5" x14ac:dyDescent="0.2">
      <c r="A23" s="33">
        <v>1233</v>
      </c>
      <c r="B23" s="29" t="s">
        <v>233</v>
      </c>
      <c r="C23" s="34">
        <v>0</v>
      </c>
    </row>
    <row r="24" spans="1:5" x14ac:dyDescent="0.2">
      <c r="A24" s="33">
        <v>1234</v>
      </c>
      <c r="B24" s="29" t="s">
        <v>234</v>
      </c>
      <c r="C24" s="34">
        <v>0</v>
      </c>
    </row>
    <row r="25" spans="1:5" x14ac:dyDescent="0.2">
      <c r="A25" s="33">
        <v>1235</v>
      </c>
      <c r="B25" s="29" t="s">
        <v>235</v>
      </c>
      <c r="C25" s="34">
        <v>0</v>
      </c>
    </row>
    <row r="26" spans="1:5" x14ac:dyDescent="0.2">
      <c r="A26" s="33">
        <v>1236</v>
      </c>
      <c r="B26" s="29" t="s">
        <v>236</v>
      </c>
      <c r="C26" s="34">
        <v>0</v>
      </c>
    </row>
    <row r="27" spans="1:5" x14ac:dyDescent="0.2">
      <c r="A27" s="33">
        <v>1239</v>
      </c>
      <c r="B27" s="29" t="s">
        <v>237</v>
      </c>
      <c r="C27" s="34">
        <v>0</v>
      </c>
    </row>
    <row r="28" spans="1:5" x14ac:dyDescent="0.2">
      <c r="A28" s="141">
        <v>1240</v>
      </c>
      <c r="B28" s="142" t="s">
        <v>238</v>
      </c>
      <c r="C28" s="143">
        <f>SUM(C29:C36)</f>
        <v>811750.42</v>
      </c>
      <c r="D28" s="142"/>
      <c r="E28" s="142"/>
    </row>
    <row r="29" spans="1:5" x14ac:dyDescent="0.2">
      <c r="A29" s="33">
        <v>1241</v>
      </c>
      <c r="B29" s="29" t="s">
        <v>239</v>
      </c>
      <c r="C29" s="34">
        <v>725475.15</v>
      </c>
    </row>
    <row r="30" spans="1:5" x14ac:dyDescent="0.2">
      <c r="A30" s="33">
        <v>1242</v>
      </c>
      <c r="B30" s="29" t="s">
        <v>240</v>
      </c>
      <c r="C30" s="34">
        <v>43361.27</v>
      </c>
    </row>
    <row r="31" spans="1:5" x14ac:dyDescent="0.2">
      <c r="A31" s="33">
        <v>1243</v>
      </c>
      <c r="B31" s="29" t="s">
        <v>241</v>
      </c>
      <c r="C31" s="34">
        <v>0</v>
      </c>
    </row>
    <row r="32" spans="1:5" x14ac:dyDescent="0.2">
      <c r="A32" s="33">
        <v>1244</v>
      </c>
      <c r="B32" s="29" t="s">
        <v>242</v>
      </c>
      <c r="C32" s="34">
        <v>0</v>
      </c>
    </row>
    <row r="33" spans="1:5" x14ac:dyDescent="0.2">
      <c r="A33" s="33">
        <v>1245</v>
      </c>
      <c r="B33" s="29" t="s">
        <v>243</v>
      </c>
      <c r="C33" s="34">
        <v>0</v>
      </c>
    </row>
    <row r="34" spans="1:5" x14ac:dyDescent="0.2">
      <c r="A34" s="33">
        <v>1246</v>
      </c>
      <c r="B34" s="29" t="s">
        <v>244</v>
      </c>
      <c r="C34" s="34">
        <v>42914</v>
      </c>
    </row>
    <row r="35" spans="1:5" x14ac:dyDescent="0.2">
      <c r="A35" s="33">
        <v>1247</v>
      </c>
      <c r="B35" s="29" t="s">
        <v>245</v>
      </c>
      <c r="C35" s="34">
        <v>0</v>
      </c>
    </row>
    <row r="36" spans="1:5" x14ac:dyDescent="0.2">
      <c r="A36" s="33">
        <v>1248</v>
      </c>
      <c r="B36" s="29" t="s">
        <v>246</v>
      </c>
      <c r="C36" s="34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2"/>
      <c r="E37" s="142"/>
    </row>
    <row r="38" spans="1:5" x14ac:dyDescent="0.2">
      <c r="A38" s="33">
        <v>1251</v>
      </c>
      <c r="B38" s="29" t="s">
        <v>249</v>
      </c>
      <c r="C38" s="34">
        <v>0</v>
      </c>
    </row>
    <row r="39" spans="1:5" x14ac:dyDescent="0.2">
      <c r="A39" s="33">
        <v>1252</v>
      </c>
      <c r="B39" s="29" t="s">
        <v>250</v>
      </c>
      <c r="C39" s="34">
        <v>0</v>
      </c>
    </row>
    <row r="40" spans="1:5" x14ac:dyDescent="0.2">
      <c r="A40" s="33">
        <v>1253</v>
      </c>
      <c r="B40" s="29" t="s">
        <v>251</v>
      </c>
      <c r="C40" s="34">
        <v>0</v>
      </c>
    </row>
    <row r="41" spans="1:5" x14ac:dyDescent="0.2">
      <c r="A41" s="33">
        <v>1254</v>
      </c>
      <c r="B41" s="29" t="s">
        <v>252</v>
      </c>
      <c r="C41" s="34">
        <v>0</v>
      </c>
    </row>
    <row r="42" spans="1:5" x14ac:dyDescent="0.2">
      <c r="A42" s="33">
        <v>1259</v>
      </c>
      <c r="B42" s="29" t="s">
        <v>253</v>
      </c>
      <c r="C42" s="34">
        <v>0</v>
      </c>
    </row>
    <row r="44" spans="1:5" x14ac:dyDescent="0.2">
      <c r="A44" s="31" t="s">
        <v>186</v>
      </c>
      <c r="B44" s="31"/>
      <c r="C44" s="31"/>
      <c r="D44" s="31"/>
      <c r="E44" s="31"/>
    </row>
    <row r="45" spans="1:5" x14ac:dyDescent="0.2">
      <c r="A45" s="32" t="s">
        <v>146</v>
      </c>
      <c r="B45" s="32" t="s">
        <v>143</v>
      </c>
      <c r="C45" s="32" t="s">
        <v>592</v>
      </c>
      <c r="D45" s="32" t="s">
        <v>179</v>
      </c>
      <c r="E45" s="32"/>
    </row>
    <row r="46" spans="1:5" x14ac:dyDescent="0.2">
      <c r="A46" s="139"/>
      <c r="B46" s="144" t="s">
        <v>631</v>
      </c>
      <c r="C46" s="143">
        <f>C47+C59+C91</f>
        <v>258834.52</v>
      </c>
      <c r="D46" s="143">
        <f>D47+D59+D91</f>
        <v>0</v>
      </c>
    </row>
    <row r="47" spans="1:5" x14ac:dyDescent="0.2">
      <c r="A47" s="141">
        <v>5400</v>
      </c>
      <c r="B47" s="142" t="s">
        <v>426</v>
      </c>
      <c r="C47" s="143">
        <f>SUM(C48:C58)</f>
        <v>0</v>
      </c>
      <c r="D47" s="143">
        <f>SUM(D48:D58)</f>
        <v>0</v>
      </c>
    </row>
    <row r="48" spans="1:5" x14ac:dyDescent="0.2">
      <c r="A48" s="139">
        <v>5410</v>
      </c>
      <c r="B48" s="138" t="s">
        <v>632</v>
      </c>
      <c r="C48" s="140">
        <f>C49</f>
        <v>0</v>
      </c>
      <c r="D48" s="140">
        <f>D49</f>
        <v>0</v>
      </c>
    </row>
    <row r="49" spans="1:4" x14ac:dyDescent="0.2">
      <c r="A49" s="139">
        <v>5411</v>
      </c>
      <c r="B49" s="138" t="s">
        <v>428</v>
      </c>
      <c r="C49" s="140">
        <v>0</v>
      </c>
      <c r="D49" s="140">
        <v>0</v>
      </c>
    </row>
    <row r="50" spans="1:4" x14ac:dyDescent="0.2">
      <c r="A50" s="139">
        <v>5420</v>
      </c>
      <c r="B50" s="138" t="s">
        <v>633</v>
      </c>
      <c r="C50" s="140">
        <f>C51</f>
        <v>0</v>
      </c>
      <c r="D50" s="140">
        <f>D51</f>
        <v>0</v>
      </c>
    </row>
    <row r="51" spans="1:4" x14ac:dyDescent="0.2">
      <c r="A51" s="139">
        <v>5421</v>
      </c>
      <c r="B51" s="138" t="s">
        <v>431</v>
      </c>
      <c r="C51" s="140">
        <v>0</v>
      </c>
      <c r="D51" s="140">
        <v>0</v>
      </c>
    </row>
    <row r="52" spans="1:4" x14ac:dyDescent="0.2">
      <c r="A52" s="139">
        <v>5430</v>
      </c>
      <c r="B52" s="138" t="s">
        <v>634</v>
      </c>
      <c r="C52" s="140">
        <f>C53</f>
        <v>0</v>
      </c>
      <c r="D52" s="140">
        <f>D53</f>
        <v>0</v>
      </c>
    </row>
    <row r="53" spans="1:4" x14ac:dyDescent="0.2">
      <c r="A53" s="139">
        <v>5431</v>
      </c>
      <c r="B53" s="138" t="s">
        <v>434</v>
      </c>
      <c r="C53" s="140">
        <v>0</v>
      </c>
      <c r="D53" s="140">
        <v>0</v>
      </c>
    </row>
    <row r="54" spans="1:4" x14ac:dyDescent="0.2">
      <c r="A54" s="139">
        <v>5440</v>
      </c>
      <c r="B54" s="138" t="s">
        <v>635</v>
      </c>
      <c r="C54" s="140">
        <f>C55</f>
        <v>0</v>
      </c>
      <c r="D54" s="140">
        <f>D55</f>
        <v>0</v>
      </c>
    </row>
    <row r="55" spans="1:4" x14ac:dyDescent="0.2">
      <c r="A55" s="139">
        <v>5441</v>
      </c>
      <c r="B55" s="138" t="s">
        <v>635</v>
      </c>
      <c r="C55" s="140">
        <v>0</v>
      </c>
      <c r="D55" s="140">
        <v>0</v>
      </c>
    </row>
    <row r="56" spans="1:4" x14ac:dyDescent="0.2">
      <c r="A56" s="139">
        <v>5450</v>
      </c>
      <c r="B56" s="138" t="s">
        <v>636</v>
      </c>
      <c r="C56" s="140">
        <f>SUM(C57:C58)</f>
        <v>0</v>
      </c>
      <c r="D56" s="140">
        <f>SUM(D57:D58)</f>
        <v>0</v>
      </c>
    </row>
    <row r="57" spans="1:4" x14ac:dyDescent="0.2">
      <c r="A57" s="139">
        <v>5451</v>
      </c>
      <c r="B57" s="138" t="s">
        <v>438</v>
      </c>
      <c r="C57" s="140">
        <v>0</v>
      </c>
      <c r="D57" s="140">
        <v>0</v>
      </c>
    </row>
    <row r="58" spans="1:4" x14ac:dyDescent="0.2">
      <c r="A58" s="139">
        <v>5452</v>
      </c>
      <c r="B58" s="138" t="s">
        <v>439</v>
      </c>
      <c r="C58" s="140">
        <v>0</v>
      </c>
      <c r="D58" s="140">
        <v>0</v>
      </c>
    </row>
    <row r="59" spans="1:4" x14ac:dyDescent="0.2">
      <c r="A59" s="141">
        <v>5500</v>
      </c>
      <c r="B59" s="142" t="s">
        <v>440</v>
      </c>
      <c r="C59" s="143">
        <f>SUM(C60:C90)</f>
        <v>258834.52</v>
      </c>
      <c r="D59" s="143">
        <f>SUM(D60:D90)</f>
        <v>0</v>
      </c>
    </row>
    <row r="60" spans="1:4" x14ac:dyDescent="0.2">
      <c r="A60" s="33">
        <v>5510</v>
      </c>
      <c r="B60" s="29" t="s">
        <v>441</v>
      </c>
      <c r="C60" s="34">
        <f>SUM(C61:C68)</f>
        <v>129417.26</v>
      </c>
      <c r="D60" s="34">
        <f>SUM(D61:D68)</f>
        <v>0</v>
      </c>
    </row>
    <row r="61" spans="1:4" x14ac:dyDescent="0.2">
      <c r="A61" s="33">
        <v>5511</v>
      </c>
      <c r="B61" s="29" t="s">
        <v>442</v>
      </c>
      <c r="C61" s="34">
        <v>0</v>
      </c>
      <c r="D61" s="34">
        <v>0</v>
      </c>
    </row>
    <row r="62" spans="1:4" x14ac:dyDescent="0.2">
      <c r="A62" s="33">
        <v>5512</v>
      </c>
      <c r="B62" s="29" t="s">
        <v>443</v>
      </c>
      <c r="C62" s="34">
        <v>0</v>
      </c>
      <c r="D62" s="34">
        <v>0</v>
      </c>
    </row>
    <row r="63" spans="1:4" x14ac:dyDescent="0.2">
      <c r="A63" s="33">
        <v>5513</v>
      </c>
      <c r="B63" s="29" t="s">
        <v>444</v>
      </c>
      <c r="C63" s="34">
        <v>0</v>
      </c>
      <c r="D63" s="34">
        <v>0</v>
      </c>
    </row>
    <row r="64" spans="1:4" x14ac:dyDescent="0.2">
      <c r="A64" s="33">
        <v>5514</v>
      </c>
      <c r="B64" s="29" t="s">
        <v>445</v>
      </c>
      <c r="C64" s="34">
        <v>0</v>
      </c>
      <c r="D64" s="34">
        <v>0</v>
      </c>
    </row>
    <row r="65" spans="1:4" x14ac:dyDescent="0.2">
      <c r="A65" s="33">
        <v>5515</v>
      </c>
      <c r="B65" s="29" t="s">
        <v>446</v>
      </c>
      <c r="C65" s="34">
        <v>129417.26</v>
      </c>
      <c r="D65" s="34">
        <v>0</v>
      </c>
    </row>
    <row r="66" spans="1:4" x14ac:dyDescent="0.2">
      <c r="A66" s="33">
        <v>5516</v>
      </c>
      <c r="B66" s="29" t="s">
        <v>447</v>
      </c>
      <c r="C66" s="34">
        <v>0</v>
      </c>
      <c r="D66" s="34">
        <v>0</v>
      </c>
    </row>
    <row r="67" spans="1:4" x14ac:dyDescent="0.2">
      <c r="A67" s="33">
        <v>5517</v>
      </c>
      <c r="B67" s="29" t="s">
        <v>448</v>
      </c>
      <c r="C67" s="34">
        <v>0</v>
      </c>
      <c r="D67" s="34">
        <v>0</v>
      </c>
    </row>
    <row r="68" spans="1:4" x14ac:dyDescent="0.2">
      <c r="A68" s="33">
        <v>5518</v>
      </c>
      <c r="B68" s="29" t="s">
        <v>81</v>
      </c>
      <c r="C68" s="34">
        <v>0</v>
      </c>
      <c r="D68" s="34">
        <v>0</v>
      </c>
    </row>
    <row r="69" spans="1:4" x14ac:dyDescent="0.2">
      <c r="A69" s="33">
        <v>5520</v>
      </c>
      <c r="B69" s="29" t="s">
        <v>80</v>
      </c>
      <c r="C69" s="34">
        <f>SUM(C70:C71)</f>
        <v>0</v>
      </c>
      <c r="D69" s="34">
        <f>SUM(D70:D71)</f>
        <v>0</v>
      </c>
    </row>
    <row r="70" spans="1:4" x14ac:dyDescent="0.2">
      <c r="A70" s="33">
        <v>5521</v>
      </c>
      <c r="B70" s="29" t="s">
        <v>449</v>
      </c>
      <c r="C70" s="34">
        <v>0</v>
      </c>
      <c r="D70" s="34">
        <v>0</v>
      </c>
    </row>
    <row r="71" spans="1:4" x14ac:dyDescent="0.2">
      <c r="A71" s="33">
        <v>5522</v>
      </c>
      <c r="B71" s="29" t="s">
        <v>450</v>
      </c>
      <c r="C71" s="34">
        <v>0</v>
      </c>
      <c r="D71" s="34">
        <v>0</v>
      </c>
    </row>
    <row r="72" spans="1:4" x14ac:dyDescent="0.2">
      <c r="A72" s="33">
        <v>5530</v>
      </c>
      <c r="B72" s="29" t="s">
        <v>451</v>
      </c>
      <c r="C72" s="34">
        <f>SUM(C73:C77)</f>
        <v>0</v>
      </c>
      <c r="D72" s="34">
        <f>SUM(D73:D77)</f>
        <v>0</v>
      </c>
    </row>
    <row r="73" spans="1:4" x14ac:dyDescent="0.2">
      <c r="A73" s="33">
        <v>5531</v>
      </c>
      <c r="B73" s="29" t="s">
        <v>452</v>
      </c>
      <c r="C73" s="34">
        <v>0</v>
      </c>
      <c r="D73" s="34">
        <v>0</v>
      </c>
    </row>
    <row r="74" spans="1:4" x14ac:dyDescent="0.2">
      <c r="A74" s="33">
        <v>5532</v>
      </c>
      <c r="B74" s="29" t="s">
        <v>453</v>
      </c>
      <c r="C74" s="34">
        <v>0</v>
      </c>
      <c r="D74" s="34">
        <v>0</v>
      </c>
    </row>
    <row r="75" spans="1:4" x14ac:dyDescent="0.2">
      <c r="A75" s="33">
        <v>5533</v>
      </c>
      <c r="B75" s="29" t="s">
        <v>454</v>
      </c>
      <c r="C75" s="34">
        <v>0</v>
      </c>
      <c r="D75" s="34">
        <v>0</v>
      </c>
    </row>
    <row r="76" spans="1:4" x14ac:dyDescent="0.2">
      <c r="A76" s="33">
        <v>5534</v>
      </c>
      <c r="B76" s="29" t="s">
        <v>455</v>
      </c>
      <c r="C76" s="34">
        <v>0</v>
      </c>
      <c r="D76" s="34">
        <v>0</v>
      </c>
    </row>
    <row r="77" spans="1:4" x14ac:dyDescent="0.2">
      <c r="A77" s="33">
        <v>5535</v>
      </c>
      <c r="B77" s="29" t="s">
        <v>456</v>
      </c>
      <c r="C77" s="34">
        <v>0</v>
      </c>
      <c r="D77" s="34">
        <v>0</v>
      </c>
    </row>
    <row r="78" spans="1:4" x14ac:dyDescent="0.2">
      <c r="A78" s="33">
        <v>5540</v>
      </c>
      <c r="B78" s="29" t="s">
        <v>457</v>
      </c>
      <c r="C78" s="34">
        <f>SUM(C79)</f>
        <v>0</v>
      </c>
      <c r="D78" s="34">
        <f>SUM(D79)</f>
        <v>0</v>
      </c>
    </row>
    <row r="79" spans="1:4" x14ac:dyDescent="0.2">
      <c r="A79" s="33">
        <v>5541</v>
      </c>
      <c r="B79" s="29" t="s">
        <v>457</v>
      </c>
      <c r="C79" s="34">
        <v>0</v>
      </c>
      <c r="D79" s="34">
        <v>0</v>
      </c>
    </row>
    <row r="80" spans="1:4" x14ac:dyDescent="0.2">
      <c r="A80" s="33">
        <v>5550</v>
      </c>
      <c r="B80" s="29" t="s">
        <v>458</v>
      </c>
      <c r="C80" s="34">
        <f>SUM(C81)</f>
        <v>0</v>
      </c>
      <c r="D80" s="34">
        <f>SUM(D81)</f>
        <v>0</v>
      </c>
    </row>
    <row r="81" spans="1:4" x14ac:dyDescent="0.2">
      <c r="A81" s="33">
        <v>5551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459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460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461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462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463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464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357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465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466</v>
      </c>
      <c r="C90" s="34">
        <v>0</v>
      </c>
      <c r="D90" s="34">
        <v>0</v>
      </c>
    </row>
    <row r="91" spans="1:4" x14ac:dyDescent="0.2">
      <c r="A91" s="141">
        <v>5600</v>
      </c>
      <c r="B91" s="142" t="s">
        <v>79</v>
      </c>
      <c r="C91" s="143">
        <f>C92</f>
        <v>0</v>
      </c>
      <c r="D91" s="143">
        <f>D92</f>
        <v>0</v>
      </c>
    </row>
    <row r="92" spans="1:4" x14ac:dyDescent="0.2">
      <c r="A92" s="33">
        <v>5610</v>
      </c>
      <c r="B92" s="29" t="s">
        <v>467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468</v>
      </c>
      <c r="C93" s="34">
        <v>0</v>
      </c>
      <c r="D93" s="3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45 D48:D55 D57:D58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:C58 D46:D47 D56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599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600</v>
      </c>
    </row>
    <row r="14" spans="1:2" ht="15" customHeight="1" x14ac:dyDescent="0.2">
      <c r="B14" s="110" t="s">
        <v>601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2019-02-13T21:19:08Z</cp:lastPrinted>
  <dcterms:created xsi:type="dcterms:W3CDTF">2012-12-11T20:36:24Z</dcterms:created>
  <dcterms:modified xsi:type="dcterms:W3CDTF">2022-04-19T17:26:20Z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