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escritorio 07.10.2021\Archivos Eva 2021\ESTADOS FINANCIEROS\2021\3 TRIMESTRE\PÁGINA\"/>
    </mc:Choice>
  </mc:AlternateContent>
  <xr:revisionPtr revIDLastSave="0" documentId="13_ncr:1_{3C9C8031-F2A0-4640-B666-3942B13ECFE9}" xr6:coauthVersionLast="47" xr6:coauthVersionMax="47" xr10:uidLastSave="{00000000-0000-0000-0000-000000000000}"/>
  <bookViews>
    <workbookView xWindow="-120" yWindow="-120" windowWidth="20730" windowHeight="1116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3" l="1"/>
  <c r="F38" i="65" l="1"/>
  <c r="F37" i="65"/>
  <c r="D79" i="62"/>
  <c r="D78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<sst xmlns="http://schemas.openxmlformats.org/spreadsheetml/2006/main" count="895" uniqueCount="632">
  <si>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</si>
  <si>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</si>
  <si>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</si>
  <si>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</si>
  <si>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</si>
  <si>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</si>
  <si>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</si>
  <si>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</si>
  <si>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</si>
  <si>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</si>
  <si>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</si>
  <si>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</si>
  <si>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</si>
  <si>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</si>
  <si>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</si>
  <si>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</si>
  <si>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</si>
  <si>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</si>
  <si>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</si>
  <si>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</si>
  <si>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</si>
  <si>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</si>
  <si>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</si>
  <si>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</si>
  <si>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</si>
  <si>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</si>
  <si>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</si>
  <si>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</si>
  <si>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</si>
  <si>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</si>
  <si>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</si>
  <si>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</si>
  <si>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</si>
  <si>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</si>
  <si>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</si>
  <si>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</si>
  <si>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</si>
  <si>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</si>
  <si>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</si>
  <si>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</si>
  <si>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</si>
  <si>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</si>
  <si>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</si>
  <si>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</si>
  <si>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</si>
  <si>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</si>
  <si>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</si>
  <si>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</si>
  <si>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</si>
  <si>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</si>
  <si>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</si>
  <si>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</si>
  <si>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</si>
  <si>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</si>
  <si>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</si>
  <si>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</si>
  <si>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</si>
  <si>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</si>
  <si>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</si>
  <si>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</si>
  <si>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</si>
  <si>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</si>
  <si>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</si>
  <si>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</si>
  <si>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</si>
  <si>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</si>
  <si>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</si>
  <si>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</si>
  <si>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</si>
  <si>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</si>
  <si>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</si>
  <si>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</si>
  <si>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</si>
  <si>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</si>
  <si>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</si>
  <si>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</si>
  <si>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</si>
  <si>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</si>
  <si>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</si>
  <si>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</si>
  <si>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</si>
  <si>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</si>
  <si>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</si>
  <si>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</si>
  <si>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</si>
  <si>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</si>
  <si>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</si>
  <si>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</si>
  <si>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</si>
  <si>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</si>
  <si>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</si>
  <si>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</si>
  <si>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</si>
  <si>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</si>
  <si>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</si>
  <si>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</si>
  <si>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</si>
  <si>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</si>
  <si>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</si>
  <si>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</si>
  <si>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</si>
  <si>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</si>
  <si>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</si>
  <si>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</si>
  <si>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</si>
  <si>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</si>
  <si>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</si>
  <si>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</si>
  <si>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</si>
  <si>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</si>
  <si>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</si>
  <si>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</si>
  <si>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</si>
  <si>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</si>
  <si>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</si>
  <si>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</si>
  <si>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</si>
  <si>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</si>
  <si>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</si>
  <si>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</si>
  <si>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</si>
  <si>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</si>
  <si>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</si>
  <si>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</si>
  <si>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</si>
  <si>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</si>
  <si>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</si>
  <si>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</si>
  <si>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</si>
  <si>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</si>
  <si>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</si>
  <si>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</si>
  <si>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</si>
  <si>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</si>
  <si>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</si>
  <si>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</si>
  <si>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</si>
  <si>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</si>
  <si>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</si>
  <si>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</si>
  <si>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</si>
  <si>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</si>
  <si>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</si>
  <si>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</si>
  <si>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</si>
  <si>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</si>
  <si>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</si>
  <si>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</si>
  <si>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</si>
  <si>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</si>
  <si>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</si>
  <si>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</si>
  <si>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</si>
  <si>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</si>
  <si>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</si>
  <si>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</si>
  <si>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</si>
  <si>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</si>
  <si>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</si>
  <si>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</si>
  <si>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</si>
  <si>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</si>
  <si>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</si>
  <si>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</si>
  <si>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</si>
  <si>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</si>
  <si>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</si>
  <si>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</si>
  <si>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</si>
  <si>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</si>
  <si>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</si>
  <si>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</si>
  <si>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</si>
  <si>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</si>
  <si>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</si>
  <si>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</si>
  <si>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</si>
  <si>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</si>
  <si>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</si>
  <si>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</si>
  <si>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</si>
  <si>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</si>
  <si>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</si>
  <si>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</si>
  <si>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</si>
  <si>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</si>
  <si>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</si>
  <si>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</si>
  <si>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</si>
  <si>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</si>
  <si>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</si>
  <si>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</si>
  <si>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</si>
  <si>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</si>
  <si>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</si>
  <si>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</si>
  <si>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</si>
  <si>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</si>
  <si>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</si>
  <si>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</si>
  <si>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</si>
  <si>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</si>
  <si>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</si>
  <si>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</si>
  <si>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</si>
  <si>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</si>
  <si>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</si>
  <si>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</si>
  <si>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</si>
  <si>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</si>
  <si>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</si>
  <si>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</si>
  <si>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</si>
  <si>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</si>
  <si>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</si>
  <si>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</si>
  <si>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</si>
  <si>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</si>
  <si>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</si>
  <si>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</si>
  <si>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</si>
  <si>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</si>
  <si>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</si>
  <si>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</si>
  <si>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</si>
  <si>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</si>
  <si>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</si>
  <si>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</si>
  <si>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</si>
  <si>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</si>
  <si>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</si>
  <si>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</si>
  <si>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</si>
  <si>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</si>
  <si>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</si>
  <si>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</si>
  <si>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</si>
  <si>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</si>
  <si>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</si>
  <si>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</si>
  <si>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</si>
  <si>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</si>
  <si>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</si>
  <si>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</si>
  <si>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</si>
  <si>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</si>
  <si>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</si>
  <si>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</si>
  <si>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</si>
  <si>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</si>
  <si>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</si>
  <si>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</si>
  <si>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</si>
  <si>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</si>
  <si>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</si>
  <si>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</si>
  <si>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</si>
  <si>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</si>
  <si>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</si>
  <si>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</si>
  <si>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</si>
  <si>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</si>
  <si>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</si>
  <si>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</si>
  <si>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</si>
  <si>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</si>
  <si>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</si>
  <si>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</si>
  <si>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</si>
  <si>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</si>
  <si>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</si>
  <si>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</si>
  <si>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</si>
  <si>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</si>
  <si>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</si>
  <si>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</si>
  <si>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</si>
  <si>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</si>
  <si>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</si>
  <si>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</si>
  <si>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</si>
  <si>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</si>
  <si>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</si>
  <si>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</si>
  <si>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</si>
  <si>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</si>
  <si>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</si>
  <si>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</si>
  <si>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</si>
  <si>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</si>
  <si>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</si>
  <si>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</si>
  <si>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</si>
  <si>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</si>
  <si>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</si>
  <si>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</si>
  <si>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</si>
  <si>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</si>
  <si>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</si>
  <si>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</si>
  <si>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</si>
  <si>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</si>
  <si>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</si>
  <si>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</si>
  <si>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</si>
  <si>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</si>
  <si>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</si>
  <si>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</si>
  <si>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</si>
  <si>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</si>
  <si>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</si>
  <si>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</si>
  <si>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</si>
  <si>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</si>
  <si>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</si>
  <si>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</si>
  <si>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</si>
  <si>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</si>
  <si>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</si>
  <si>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</si>
  <si>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</si>
  <si>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</si>
  <si>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</si>
  <si>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</si>
  <si>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</si>
  <si>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</si>
  <si>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</si>
  <si>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</si>
  <si>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</si>
  <si>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</si>
  <si>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</si>
  <si>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</si>
  <si>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</si>
  <si>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</si>
  <si>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</si>
  <si>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</si>
  <si>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</si>
  <si>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</si>
  <si>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</si>
  <si>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</si>
  <si>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</si>
  <si>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</si>
  <si>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</si>
  <si>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</si>
  <si>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</si>
  <si>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</si>
  <si>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</si>
  <si>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</si>
  <si>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</si>
  <si>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</si>
  <si>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</si>
  <si>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</si>
  <si>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</si>
  <si>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</si>
  <si>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</si>
  <si>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</si>
  <si>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</si>
  <si>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</si>
  <si>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</si>
  <si>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</si>
  <si>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</si>
  <si>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</si>
  <si>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</si>
  <si>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</si>
  <si>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</si>
  <si>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</si>
  <si>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</si>
  <si>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</si>
  <si>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</si>
  <si>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</si>
  <si>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</si>
  <si>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</si>
  <si>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</si>
  <si>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</si>
  <si>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</si>
  <si>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</si>
  <si>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</si>
  <si>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</si>
  <si>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</si>
  <si>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</si>
  <si>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</si>
  <si>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</si>
  <si>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</si>
  <si>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</si>
  <si>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</si>
  <si>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</si>
  <si>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</si>
  <si>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</si>
  <si>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</si>
  <si>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</si>
  <si>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</si>
  <si>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</si>
  <si>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</si>
  <si>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</si>
  <si>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</si>
  <si>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</si>
  <si>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</si>
  <si>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</si>
  <si>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</si>
  <si>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</si>
  <si>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</si>
  <si>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</si>
  <si>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</si>
  <si>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</si>
  <si>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</si>
  <si>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</si>
  <si>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</si>
  <si>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</si>
  <si>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</si>
  <si>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</si>
  <si>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</si>
  <si>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</si>
  <si>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</si>
  <si>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</si>
  <si>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</si>
  <si>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</si>
  <si>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</si>
  <si>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</si>
  <si>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</si>
  <si>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</si>
  <si>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</si>
  <si>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</si>
  <si>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</si>
  <si>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</si>
  <si>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</si>
  <si>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</si>
  <si>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</si>
  <si>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</si>
  <si>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</si>
  <si>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</si>
  <si>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</si>
  <si>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</si>
  <si>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</si>
  <si>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</si>
  <si>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</si>
  <si>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</si>
  <si>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</si>
  <si>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</si>
  <si>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</si>
  <si>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</si>
  <si>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</si>
  <si>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</si>
  <si>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</si>
  <si>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</si>
  <si>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</si>
  <si>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</si>
  <si>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</si>
  <si>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</si>
  <si>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</si>
  <si>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</si>
  <si>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</si>
  <si>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</si>
  <si>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</si>
  <si>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</si>
  <si>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</si>
  <si>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</si>
  <si>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</si>
  <si>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</si>
  <si>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</si>
  <si>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</si>
  <si>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</si>
  <si>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</si>
  <si>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</si>
  <si>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</si>
  <si>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</si>
  <si>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</si>
  <si>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</si>
  <si>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</si>
  <si>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</si>
  <si>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</si>
  <si>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</si>
  <si>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</si>
  <si>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</si>
  <si>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</si>
  <si>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</si>
  <si>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</si>
  <si>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</si>
  <si>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</si>
  <si>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</si>
  <si>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</si>
  <si>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</si>
  <si>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</si>
  <si>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</si>
  <si>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</si>
  <si>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</si>
  <si>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</si>
  <si>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</si>
  <si>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</si>
  <si>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</si>
  <si>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</si>
  <si>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</si>
  <si>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</si>
  <si>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</si>
  <si>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</si>
  <si>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</si>
  <si>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</si>
  <si>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</si>
  <si>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</si>
  <si>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</si>
  <si>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</si>
  <si>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</si>
  <si>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</si>
  <si>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</si>
  <si>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</si>
  <si>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</si>
  <si>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</si>
  <si>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</si>
  <si>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</si>
  <si>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</si>
  <si>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</si>
  <si>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</si>
  <si>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</si>
  <si>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</si>
  <si>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</si>
  <si>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</si>
  <si>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</si>
  <si>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</si>
  <si>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</si>
  <si>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</si>
  <si>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</si>
  <si>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</si>
  <si>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</si>
  <si>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</si>
  <si>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</si>
  <si>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</si>
  <si>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</si>
  <si>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</si>
  <si>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</si>
  <si>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</si>
  <si>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</si>
  <si>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</si>
  <si>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</si>
  <si>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</si>
  <si>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</si>
  <si>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</si>
  <si>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</si>
  <si>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</si>
  <si>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</si>
  <si>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</si>
  <si>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</si>
  <si>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</si>
  <si>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</si>
  <si>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</si>
  <si>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</si>
  <si>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</si>
  <si>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</si>
  <si>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</si>
  <si>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</si>
  <si>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</si>
  <si>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</si>
  <si>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</si>
  <si>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</si>
  <si>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</si>
  <si>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</si>
  <si>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</si>
  <si>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</si>
  <si>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</si>
  <si>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</si>
  <si>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</si>
  <si>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</si>
  <si>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</si>
  <si>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</si>
  <si>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</si>
  <si>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</si>
  <si>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</si>
  <si>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</si>
  <si>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</si>
  <si>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</si>
  <si>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</si>
  <si>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</si>
  <si>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</si>
  <si>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</si>
  <si>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</si>
  <si>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</si>
  <si>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</si>
  <si>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</si>
  <si>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</si>
  <si>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</si>
  <si>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</si>
  <si>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</si>
  <si>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</si>
  <si>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</si>
  <si>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</si>
  <si>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</si>
  <si>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</si>
  <si>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</si>
  <si>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</si>
  <si>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</si>
  <si>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</si>
  <si>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</si>
  <si>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</si>
  <si>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</si>
  <si>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</si>
  <si>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</si>
  <si>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</si>
  <si>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</si>
  <si>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</si>
  <si>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</si>
  <si>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</si>
  <si>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</si>
  <si>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</si>
  <si>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</si>
  <si>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</si>
  <si>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</si>
  <si>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</si>
  <si>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</si>
  <si>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</si>
  <si>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</si>
  <si>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</si>
  <si>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</si>
  <si>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</si>
  <si>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</si>
  <si>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</si>
  <si>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</si>
  <si>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</si>
  <si>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</si>
  <si>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</si>
  <si>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</si>
  <si>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</si>
  <si>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</si>
  <si>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</si>
  <si>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</si>
  <si>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</si>
  <si>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</si>
  <si>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</si>
  <si>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</si>
  <si>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Compra de Divisas</t>
  </si>
  <si>
    <t>Divisas por Compra (Acreedora</t>
  </si>
  <si>
    <t>Crédito Simple Disponible 2020</t>
  </si>
  <si>
    <t>Disposición de Crédito Simple 2020</t>
  </si>
  <si>
    <t>Correspondiente del 1 de Enero al 30 de Septiembre de 2021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</si>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</sst>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8" fillId="0" borderId="0" xfId="10" applyNumberFormat="1" applyFont="1"/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8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/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630</v>
      </c>
      <c r="B3" s="141"/>
      <c r="C3" s="19"/>
      <c r="D3" s="16" t="s">
        <v>616</v>
      </c>
      <c r="E3" s="17">
        <v>3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E18" sqref="E18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631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630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13018372.060000001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7566.17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7566.17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13025938.23</v>
      </c>
    </row>
    <row r="22" spans="1:3" x14ac:dyDescent="0.2">
      <c r="C22" s="16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C39" sqref="C39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631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630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12033451.210000001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19140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19140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12014311.210000001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1"/>
  <sheetViews>
    <sheetView tabSelected="1" workbookViewId="0">
      <selection activeCell="D57" sqref="D57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631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630</v>
      </c>
      <c r="B3" s="162"/>
      <c r="C3" s="162"/>
      <c r="D3" s="162"/>
      <c r="E3" s="162"/>
      <c r="F3" s="162"/>
      <c r="G3" s="16" t="s">
        <v>620</v>
      </c>
      <c r="H3" s="30">
        <v>3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51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ref="F34:F35" si="1">C34+D34+E34</f>
        <v>0</v>
      </c>
    </row>
    <row r="35" spans="1:6" x14ac:dyDescent="0.2">
      <c r="A35" s="31">
        <v>7911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si="1"/>
        <v>0</v>
      </c>
    </row>
    <row r="36" spans="1:6" x14ac:dyDescent="0.2">
      <c r="A36" s="31">
        <v>7921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7931</v>
      </c>
      <c r="B37" s="31" t="s">
        <v>628</v>
      </c>
      <c r="C37" s="36">
        <v>0</v>
      </c>
      <c r="D37" s="36">
        <v>0</v>
      </c>
      <c r="E37" s="36">
        <v>0</v>
      </c>
      <c r="F37" s="36">
        <f t="shared" ref="F37:F38" si="2">C37+D37+E37</f>
        <v>0</v>
      </c>
    </row>
    <row r="38" spans="1:6" x14ac:dyDescent="0.2">
      <c r="A38" s="31">
        <v>7932</v>
      </c>
      <c r="B38" s="31" t="s">
        <v>629</v>
      </c>
      <c r="C38" s="36">
        <v>0</v>
      </c>
      <c r="D38" s="36">
        <v>0</v>
      </c>
      <c r="E38" s="36">
        <v>0</v>
      </c>
      <c r="F38" s="36">
        <f t="shared" si="2"/>
        <v>0</v>
      </c>
    </row>
    <row r="39" spans="1:6" s="46" customFormat="1" x14ac:dyDescent="0.2">
      <c r="A39" s="45">
        <v>8000</v>
      </c>
      <c r="B39" s="46" t="s">
        <v>98</v>
      </c>
    </row>
    <row r="40" spans="1:6" x14ac:dyDescent="0.2">
      <c r="A40" s="31">
        <v>8110</v>
      </c>
      <c r="B40" s="31" t="s">
        <v>97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8120</v>
      </c>
      <c r="B41" s="31" t="s">
        <v>96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8130</v>
      </c>
      <c r="B42" s="31" t="s">
        <v>95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8140</v>
      </c>
      <c r="B43" s="31" t="s">
        <v>94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8150</v>
      </c>
      <c r="B44" s="31" t="s">
        <v>93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8210</v>
      </c>
      <c r="B45" s="31" t="s">
        <v>92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8220</v>
      </c>
      <c r="B46" s="31" t="s">
        <v>91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8230</v>
      </c>
      <c r="B47" s="31" t="s">
        <v>90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8240</v>
      </c>
      <c r="B48" s="31" t="s">
        <v>89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8250</v>
      </c>
      <c r="B49" s="31" t="s">
        <v>88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0" spans="1:6" x14ac:dyDescent="0.2">
      <c r="A50" s="31">
        <v>8260</v>
      </c>
      <c r="B50" s="31" t="s">
        <v>87</v>
      </c>
      <c r="C50" s="36">
        <v>0</v>
      </c>
      <c r="D50" s="36">
        <v>0</v>
      </c>
      <c r="E50" s="36">
        <v>0</v>
      </c>
      <c r="F50" s="36">
        <f t="shared" si="0"/>
        <v>0</v>
      </c>
    </row>
    <row r="51" spans="1:6" x14ac:dyDescent="0.2">
      <c r="A51" s="31">
        <v>8270</v>
      </c>
      <c r="B51" s="31" t="s">
        <v>86</v>
      </c>
      <c r="C51" s="36">
        <v>0</v>
      </c>
      <c r="D51" s="36">
        <v>0</v>
      </c>
      <c r="E51" s="36">
        <v>0</v>
      </c>
      <c r="F51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>
      <selection activeCell="F12" sqref="F1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130" zoomScale="106" zoomScaleNormal="106" workbookViewId="0">
      <selection activeCell="C5" sqref="C5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631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630</v>
      </c>
      <c r="B3" s="143"/>
      <c r="C3" s="143"/>
      <c r="D3" s="143"/>
      <c r="E3" s="143"/>
      <c r="F3" s="143"/>
      <c r="G3" s="16" t="s">
        <v>620</v>
      </c>
      <c r="H3" s="27">
        <v>3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5761</v>
      </c>
      <c r="D20" s="26">
        <v>5761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5000</v>
      </c>
      <c r="D21" s="26">
        <v>5000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778100.11</v>
      </c>
      <c r="D62" s="26">
        <f t="shared" ref="D62:E62" si="0">SUM(D63:D70)</f>
        <v>0</v>
      </c>
      <c r="E62" s="26">
        <f t="shared" si="0"/>
        <v>198609.38</v>
      </c>
    </row>
    <row r="63" spans="1:9" x14ac:dyDescent="0.2">
      <c r="A63" s="24">
        <v>1241</v>
      </c>
      <c r="B63" s="22" t="s">
        <v>240</v>
      </c>
      <c r="C63" s="26">
        <v>702768.15</v>
      </c>
      <c r="D63" s="26">
        <v>0</v>
      </c>
      <c r="E63" s="26">
        <v>191525.78</v>
      </c>
    </row>
    <row r="64" spans="1:9" x14ac:dyDescent="0.2">
      <c r="A64" s="24">
        <v>1242</v>
      </c>
      <c r="B64" s="22" t="s">
        <v>241</v>
      </c>
      <c r="C64" s="26">
        <v>32417.96</v>
      </c>
      <c r="D64" s="26">
        <v>0</v>
      </c>
      <c r="E64" s="26">
        <v>6483.6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42914</v>
      </c>
      <c r="D68" s="26">
        <v>0</v>
      </c>
      <c r="E68" s="26">
        <v>600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226405.48</v>
      </c>
      <c r="D110" s="26">
        <f>SUM(D111:D119)</f>
        <v>226405.48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29550.04</v>
      </c>
      <c r="D111" s="26">
        <f>C111</f>
        <v>29550.04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22464.87</v>
      </c>
      <c r="D112" s="26">
        <f t="shared" ref="D112:D119" si="1">C112</f>
        <v>22464.87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174390.57</v>
      </c>
      <c r="D117" s="26">
        <f t="shared" si="1"/>
        <v>174390.57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topLeftCell="A16" zoomScaleNormal="100" workbookViewId="0">
      <selection activeCell="B8" sqref="B8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631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630</v>
      </c>
      <c r="B3" s="140"/>
      <c r="C3" s="140"/>
      <c r="D3" s="16" t="s">
        <v>620</v>
      </c>
      <c r="E3" s="27">
        <v>3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13018372.060000001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13018372.060000001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13018372.060000001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7566.17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7566.17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7566.17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12014311.210000001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12011309.210000001</v>
      </c>
      <c r="D100" s="59">
        <f>C100/$C$99</f>
        <v>0.99975013132692103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5832009.3300000001</v>
      </c>
      <c r="D101" s="59">
        <f t="shared" ref="D101:D164" si="0">C101/$C$99</f>
        <v>0.48542186298168977</v>
      </c>
      <c r="E101" s="58"/>
    </row>
    <row r="102" spans="1:5" x14ac:dyDescent="0.2">
      <c r="A102" s="56">
        <v>5111</v>
      </c>
      <c r="B102" s="53" t="s">
        <v>364</v>
      </c>
      <c r="C102" s="57">
        <v>1510109.75</v>
      </c>
      <c r="D102" s="59">
        <f t="shared" si="0"/>
        <v>0.12569257809328879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1407981.34</v>
      </c>
      <c r="D104" s="59">
        <f t="shared" si="0"/>
        <v>0.11719201503853836</v>
      </c>
      <c r="E104" s="58"/>
    </row>
    <row r="105" spans="1:5" x14ac:dyDescent="0.2">
      <c r="A105" s="56">
        <v>5114</v>
      </c>
      <c r="B105" s="53" t="s">
        <v>367</v>
      </c>
      <c r="C105" s="57">
        <v>524513.11</v>
      </c>
      <c r="D105" s="59">
        <f t="shared" si="0"/>
        <v>4.3657360029381156E-2</v>
      </c>
      <c r="E105" s="58"/>
    </row>
    <row r="106" spans="1:5" x14ac:dyDescent="0.2">
      <c r="A106" s="56">
        <v>5115</v>
      </c>
      <c r="B106" s="53" t="s">
        <v>368</v>
      </c>
      <c r="C106" s="57">
        <v>2387451.65</v>
      </c>
      <c r="D106" s="59">
        <f t="shared" si="0"/>
        <v>0.19871731373271126</v>
      </c>
      <c r="E106" s="58"/>
    </row>
    <row r="107" spans="1:5" x14ac:dyDescent="0.2">
      <c r="A107" s="56">
        <v>5116</v>
      </c>
      <c r="B107" s="53" t="s">
        <v>369</v>
      </c>
      <c r="C107" s="57">
        <v>1953.48</v>
      </c>
      <c r="D107" s="59">
        <f t="shared" si="0"/>
        <v>1.6259608777022846E-4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161105.95000000001</v>
      </c>
      <c r="D108" s="59">
        <f t="shared" si="0"/>
        <v>1.3409503648108013E-2</v>
      </c>
      <c r="E108" s="58"/>
    </row>
    <row r="109" spans="1:5" x14ac:dyDescent="0.2">
      <c r="A109" s="56">
        <v>5121</v>
      </c>
      <c r="B109" s="53" t="s">
        <v>371</v>
      </c>
      <c r="C109" s="57">
        <v>91529.9</v>
      </c>
      <c r="D109" s="59">
        <f t="shared" si="0"/>
        <v>7.6184059493827599E-3</v>
      </c>
      <c r="E109" s="58"/>
    </row>
    <row r="110" spans="1:5" x14ac:dyDescent="0.2">
      <c r="A110" s="56">
        <v>5122</v>
      </c>
      <c r="B110" s="53" t="s">
        <v>372</v>
      </c>
      <c r="C110" s="57">
        <v>16158.05</v>
      </c>
      <c r="D110" s="59">
        <f t="shared" si="0"/>
        <v>1.3449002375226467E-3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12117.96</v>
      </c>
      <c r="D112" s="59">
        <f t="shared" si="0"/>
        <v>1.0086271104675338E-3</v>
      </c>
      <c r="E112" s="58"/>
    </row>
    <row r="113" spans="1:5" x14ac:dyDescent="0.2">
      <c r="A113" s="56">
        <v>5125</v>
      </c>
      <c r="B113" s="53" t="s">
        <v>375</v>
      </c>
      <c r="C113" s="57">
        <v>8501.98</v>
      </c>
      <c r="D113" s="59">
        <f t="shared" si="0"/>
        <v>7.0765438412511361E-4</v>
      </c>
      <c r="E113" s="58"/>
    </row>
    <row r="114" spans="1:5" x14ac:dyDescent="0.2">
      <c r="A114" s="56">
        <v>5126</v>
      </c>
      <c r="B114" s="53" t="s">
        <v>376</v>
      </c>
      <c r="C114" s="57">
        <v>18917.990000000002</v>
      </c>
      <c r="D114" s="59">
        <f t="shared" si="0"/>
        <v>1.5746212720254647E-3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>
        <f t="shared" si="0"/>
        <v>0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13880.07</v>
      </c>
      <c r="D117" s="59">
        <f t="shared" si="0"/>
        <v>1.1552946945844929E-3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6018193.9299999997</v>
      </c>
      <c r="D118" s="59">
        <f t="shared" si="0"/>
        <v>0.50091876469712315</v>
      </c>
      <c r="E118" s="58"/>
    </row>
    <row r="119" spans="1:5" x14ac:dyDescent="0.2">
      <c r="A119" s="56">
        <v>5131</v>
      </c>
      <c r="B119" s="53" t="s">
        <v>381</v>
      </c>
      <c r="C119" s="57">
        <v>70649.27</v>
      </c>
      <c r="D119" s="59">
        <f t="shared" si="0"/>
        <v>5.8804261655213104E-3</v>
      </c>
      <c r="E119" s="58"/>
    </row>
    <row r="120" spans="1:5" x14ac:dyDescent="0.2">
      <c r="A120" s="56">
        <v>5132</v>
      </c>
      <c r="B120" s="53" t="s">
        <v>382</v>
      </c>
      <c r="C120" s="57">
        <v>308736.51</v>
      </c>
      <c r="D120" s="59">
        <f t="shared" si="0"/>
        <v>2.5697395764396884E-2</v>
      </c>
      <c r="E120" s="58"/>
    </row>
    <row r="121" spans="1:5" x14ac:dyDescent="0.2">
      <c r="A121" s="56">
        <v>5133</v>
      </c>
      <c r="B121" s="53" t="s">
        <v>383</v>
      </c>
      <c r="C121" s="57">
        <v>5095905.45</v>
      </c>
      <c r="D121" s="59">
        <f t="shared" si="0"/>
        <v>0.42415294234749557</v>
      </c>
      <c r="E121" s="58"/>
    </row>
    <row r="122" spans="1:5" x14ac:dyDescent="0.2">
      <c r="A122" s="56">
        <v>5134</v>
      </c>
      <c r="B122" s="53" t="s">
        <v>384</v>
      </c>
      <c r="C122" s="57">
        <v>0</v>
      </c>
      <c r="D122" s="59">
        <f t="shared" si="0"/>
        <v>0</v>
      </c>
      <c r="E122" s="58"/>
    </row>
    <row r="123" spans="1:5" x14ac:dyDescent="0.2">
      <c r="A123" s="56">
        <v>5135</v>
      </c>
      <c r="B123" s="53" t="s">
        <v>385</v>
      </c>
      <c r="C123" s="57">
        <v>355369.26</v>
      </c>
      <c r="D123" s="59">
        <f t="shared" si="0"/>
        <v>2.9578829263571239E-2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19927.95</v>
      </c>
      <c r="D125" s="59">
        <f t="shared" si="0"/>
        <v>1.6586843516599734E-3</v>
      </c>
      <c r="E125" s="58"/>
    </row>
    <row r="126" spans="1:5" x14ac:dyDescent="0.2">
      <c r="A126" s="56">
        <v>5138</v>
      </c>
      <c r="B126" s="53" t="s">
        <v>388</v>
      </c>
      <c r="C126" s="57">
        <v>62791.47</v>
      </c>
      <c r="D126" s="59">
        <f t="shared" si="0"/>
        <v>5.2263895035227735E-3</v>
      </c>
      <c r="E126" s="58"/>
    </row>
    <row r="127" spans="1:5" x14ac:dyDescent="0.2">
      <c r="A127" s="56">
        <v>5139</v>
      </c>
      <c r="B127" s="53" t="s">
        <v>389</v>
      </c>
      <c r="C127" s="57">
        <v>104814.02</v>
      </c>
      <c r="D127" s="59">
        <f t="shared" si="0"/>
        <v>8.7240973009554655E-3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3002</v>
      </c>
      <c r="D128" s="59">
        <f t="shared" si="0"/>
        <v>2.4986867307892884E-4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3002</v>
      </c>
      <c r="D138" s="59">
        <f t="shared" si="0"/>
        <v>2.4986867307892884E-4</v>
      </c>
      <c r="E138" s="58"/>
    </row>
    <row r="139" spans="1:5" x14ac:dyDescent="0.2">
      <c r="A139" s="56">
        <v>5241</v>
      </c>
      <c r="B139" s="53" t="s">
        <v>399</v>
      </c>
      <c r="C139" s="57">
        <v>3002</v>
      </c>
      <c r="D139" s="59">
        <f t="shared" si="0"/>
        <v>2.4986867307892884E-4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topLeftCell="A13" workbookViewId="0">
      <selection activeCell="C14" sqref="C14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631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630</v>
      </c>
      <c r="B3" s="144"/>
      <c r="C3" s="144"/>
      <c r="D3" s="16" t="s">
        <v>620</v>
      </c>
      <c r="E3" s="30">
        <v>3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1197341.1499999999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1011627.02</v>
      </c>
    </row>
    <row r="15" spans="1:5" x14ac:dyDescent="0.2">
      <c r="A15" s="35">
        <v>3220</v>
      </c>
      <c r="B15" s="31" t="s">
        <v>474</v>
      </c>
      <c r="C15" s="36">
        <v>-625491.43000000005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topLeftCell="A49" workbookViewId="0">
      <selection activeCell="B8" sqref="B8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631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630</v>
      </c>
      <c r="B3" s="144"/>
      <c r="C3" s="144"/>
      <c r="D3" s="16" t="s">
        <v>620</v>
      </c>
      <c r="E3" s="30">
        <v>3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1219630.49</v>
      </c>
      <c r="D9" s="36">
        <v>2516396.36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1219630.49</v>
      </c>
      <c r="D15" s="36">
        <f>SUM(D8:D14)</f>
        <v>2516396.36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778100.11</v>
      </c>
    </row>
    <row r="29" spans="1:5" x14ac:dyDescent="0.2">
      <c r="A29" s="35">
        <v>1241</v>
      </c>
      <c r="B29" s="31" t="s">
        <v>240</v>
      </c>
      <c r="C29" s="36">
        <v>702768.15</v>
      </c>
    </row>
    <row r="30" spans="1:5" x14ac:dyDescent="0.2">
      <c r="A30" s="35">
        <v>1242</v>
      </c>
      <c r="B30" s="31" t="s">
        <v>241</v>
      </c>
      <c r="C30" s="36">
        <v>32417.96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42914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D79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f>D80</f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2019-02-13T21:19:08Z</cp:lastPrinted>
  <dcterms:created xsi:type="dcterms:W3CDTF">2012-12-11T20:36:24Z</dcterms:created>
  <dcterms:modified xsi:type="dcterms:W3CDTF">2021-10-08T18:39:06Z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