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 activeTab="3"/>
  </bookViews>
  <sheets>
    <sheet name="CA" sheetId="1" r:id="rId1"/>
    <sheet name="COG" sheetId="2" r:id="rId2"/>
    <sheet name="CTG" sheetId="3" r:id="rId3"/>
    <sheet name="CFG" sheetId="4" r:id="rId4"/>
  </sheets>
  <definedNames>
    <definedName name="_xlnm._FilterDatabase" localSheetId="3" hidden="1">CFG!$A$3:$H$36</definedName>
    <definedName name="_xlnm._FilterDatabase" localSheetId="1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D5" i="4"/>
  <c r="F5" i="4"/>
  <c r="G5" i="4"/>
  <c r="E6" i="4"/>
  <c r="E5" i="4" s="1"/>
  <c r="H6" i="4"/>
  <c r="H5" i="4" s="1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C14" i="4"/>
  <c r="D14" i="4"/>
  <c r="F14" i="4"/>
  <c r="G14" i="4"/>
  <c r="E15" i="4"/>
  <c r="E14" i="4" s="1"/>
  <c r="H15" i="4"/>
  <c r="E16" i="4"/>
  <c r="H16" i="4"/>
  <c r="H14" i="4" s="1"/>
  <c r="E17" i="4"/>
  <c r="H17" i="4"/>
  <c r="E18" i="4"/>
  <c r="H18" i="4"/>
  <c r="E19" i="4"/>
  <c r="H19" i="4"/>
  <c r="E20" i="4"/>
  <c r="H20" i="4"/>
  <c r="E21" i="4"/>
  <c r="H21" i="4"/>
  <c r="C22" i="4"/>
  <c r="D22" i="4"/>
  <c r="F22" i="4"/>
  <c r="G22" i="4"/>
  <c r="E23" i="4"/>
  <c r="E22" i="4" s="1"/>
  <c r="H23" i="4"/>
  <c r="E24" i="4"/>
  <c r="H24" i="4"/>
  <c r="H22" i="4" s="1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C32" i="4"/>
  <c r="C37" i="4" s="1"/>
  <c r="D32" i="4"/>
  <c r="D37" i="4" s="1"/>
  <c r="F32" i="4"/>
  <c r="G32" i="4"/>
  <c r="G37" i="4" s="1"/>
  <c r="E33" i="4"/>
  <c r="E32" i="4" s="1"/>
  <c r="H33" i="4"/>
  <c r="E34" i="4"/>
  <c r="H34" i="4"/>
  <c r="H32" i="4" s="1"/>
  <c r="H37" i="4" s="1"/>
  <c r="E35" i="4"/>
  <c r="H35" i="4"/>
  <c r="E36" i="4"/>
  <c r="H36" i="4"/>
  <c r="F37" i="4"/>
  <c r="E5" i="3"/>
  <c r="H5" i="3"/>
  <c r="E6" i="3"/>
  <c r="H6" i="3"/>
  <c r="E7" i="3"/>
  <c r="H7" i="3"/>
  <c r="E8" i="3"/>
  <c r="H8" i="3"/>
  <c r="E9" i="3"/>
  <c r="H9" i="3"/>
  <c r="C10" i="3"/>
  <c r="D10" i="3"/>
  <c r="E10" i="3"/>
  <c r="F10" i="3"/>
  <c r="G10" i="3"/>
  <c r="H10" i="3"/>
  <c r="C5" i="2"/>
  <c r="D5" i="2"/>
  <c r="E5" i="2"/>
  <c r="H5" i="2" s="1"/>
  <c r="F5" i="2"/>
  <c r="G5" i="2"/>
  <c r="E6" i="2"/>
  <c r="H6" i="2"/>
  <c r="E7" i="2"/>
  <c r="H7" i="2" s="1"/>
  <c r="E8" i="2"/>
  <c r="H8" i="2"/>
  <c r="E9" i="2"/>
  <c r="H9" i="2" s="1"/>
  <c r="E10" i="2"/>
  <c r="H10" i="2"/>
  <c r="E11" i="2"/>
  <c r="H11" i="2" s="1"/>
  <c r="E12" i="2"/>
  <c r="H12" i="2"/>
  <c r="C13" i="2"/>
  <c r="D13" i="2"/>
  <c r="E13" i="2"/>
  <c r="H13" i="2" s="1"/>
  <c r="F13" i="2"/>
  <c r="G13" i="2"/>
  <c r="E14" i="2"/>
  <c r="H14" i="2"/>
  <c r="E15" i="2"/>
  <c r="H15" i="2" s="1"/>
  <c r="E16" i="2"/>
  <c r="H16" i="2"/>
  <c r="E17" i="2"/>
  <c r="H17" i="2" s="1"/>
  <c r="E18" i="2"/>
  <c r="H18" i="2"/>
  <c r="E19" i="2"/>
  <c r="H19" i="2" s="1"/>
  <c r="E20" i="2"/>
  <c r="H20" i="2"/>
  <c r="E21" i="2"/>
  <c r="H21" i="2" s="1"/>
  <c r="E22" i="2"/>
  <c r="H22" i="2"/>
  <c r="C23" i="2"/>
  <c r="D23" i="2"/>
  <c r="E23" i="2"/>
  <c r="H23" i="2" s="1"/>
  <c r="F23" i="2"/>
  <c r="G23" i="2"/>
  <c r="E24" i="2"/>
  <c r="H24" i="2"/>
  <c r="E25" i="2"/>
  <c r="H25" i="2" s="1"/>
  <c r="E26" i="2"/>
  <c r="H26" i="2"/>
  <c r="E27" i="2"/>
  <c r="H27" i="2" s="1"/>
  <c r="E28" i="2"/>
  <c r="H28" i="2"/>
  <c r="E29" i="2"/>
  <c r="H29" i="2" s="1"/>
  <c r="E30" i="2"/>
  <c r="H30" i="2"/>
  <c r="E31" i="2"/>
  <c r="H31" i="2" s="1"/>
  <c r="E32" i="2"/>
  <c r="H32" i="2"/>
  <c r="C33" i="2"/>
  <c r="D33" i="2"/>
  <c r="E33" i="2"/>
  <c r="H33" i="2" s="1"/>
  <c r="F33" i="2"/>
  <c r="G33" i="2"/>
  <c r="E34" i="2"/>
  <c r="H34" i="2"/>
  <c r="E35" i="2"/>
  <c r="H35" i="2" s="1"/>
  <c r="E36" i="2"/>
  <c r="H36" i="2"/>
  <c r="E37" i="2"/>
  <c r="H37" i="2" s="1"/>
  <c r="E38" i="2"/>
  <c r="H38" i="2"/>
  <c r="E39" i="2"/>
  <c r="H39" i="2" s="1"/>
  <c r="E40" i="2"/>
  <c r="H40" i="2"/>
  <c r="E41" i="2"/>
  <c r="H41" i="2" s="1"/>
  <c r="E42" i="2"/>
  <c r="H42" i="2"/>
  <c r="C43" i="2"/>
  <c r="D43" i="2"/>
  <c r="E43" i="2"/>
  <c r="H43" i="2" s="1"/>
  <c r="F43" i="2"/>
  <c r="G43" i="2"/>
  <c r="E44" i="2"/>
  <c r="H44" i="2"/>
  <c r="E45" i="2"/>
  <c r="H45" i="2" s="1"/>
  <c r="E46" i="2"/>
  <c r="H46" i="2"/>
  <c r="E47" i="2"/>
  <c r="H47" i="2" s="1"/>
  <c r="E48" i="2"/>
  <c r="H48" i="2"/>
  <c r="E49" i="2"/>
  <c r="H49" i="2" s="1"/>
  <c r="E50" i="2"/>
  <c r="H50" i="2"/>
  <c r="E51" i="2"/>
  <c r="H51" i="2" s="1"/>
  <c r="E52" i="2"/>
  <c r="H52" i="2"/>
  <c r="C53" i="2"/>
  <c r="D53" i="2"/>
  <c r="E53" i="2"/>
  <c r="H53" i="2" s="1"/>
  <c r="F53" i="2"/>
  <c r="G53" i="2"/>
  <c r="E54" i="2"/>
  <c r="H54" i="2"/>
  <c r="E55" i="2"/>
  <c r="H55" i="2" s="1"/>
  <c r="E56" i="2"/>
  <c r="H56" i="2"/>
  <c r="C57" i="2"/>
  <c r="D57" i="2"/>
  <c r="E57" i="2"/>
  <c r="H57" i="2" s="1"/>
  <c r="F57" i="2"/>
  <c r="G57" i="2"/>
  <c r="E58" i="2"/>
  <c r="H58" i="2"/>
  <c r="E59" i="2"/>
  <c r="H59" i="2" s="1"/>
  <c r="E60" i="2"/>
  <c r="H60" i="2"/>
  <c r="E61" i="2"/>
  <c r="H61" i="2" s="1"/>
  <c r="E62" i="2"/>
  <c r="H62" i="2"/>
  <c r="E63" i="2"/>
  <c r="H63" i="2" s="1"/>
  <c r="E64" i="2"/>
  <c r="H64" i="2"/>
  <c r="C65" i="2"/>
  <c r="E65" i="2" s="1"/>
  <c r="D65" i="2"/>
  <c r="F65" i="2"/>
  <c r="G65" i="2"/>
  <c r="E66" i="2"/>
  <c r="H66" i="2"/>
  <c r="E67" i="2"/>
  <c r="H67" i="2" s="1"/>
  <c r="E68" i="2"/>
  <c r="H68" i="2"/>
  <c r="C69" i="2"/>
  <c r="E69" i="2" s="1"/>
  <c r="H69" i="2" s="1"/>
  <c r="D69" i="2"/>
  <c r="F69" i="2"/>
  <c r="G69" i="2"/>
  <c r="E70" i="2"/>
  <c r="H70" i="2"/>
  <c r="E71" i="2"/>
  <c r="H71" i="2" s="1"/>
  <c r="E72" i="2"/>
  <c r="H72" i="2"/>
  <c r="E73" i="2"/>
  <c r="H73" i="2" s="1"/>
  <c r="E74" i="2"/>
  <c r="H74" i="2"/>
  <c r="E75" i="2"/>
  <c r="H75" i="2" s="1"/>
  <c r="E76" i="2"/>
  <c r="H76" i="2"/>
  <c r="C77" i="2"/>
  <c r="D77" i="2"/>
  <c r="F77" i="2"/>
  <c r="G77" i="2"/>
  <c r="E6" i="1"/>
  <c r="H6" i="1" s="1"/>
  <c r="E7" i="1"/>
  <c r="H7" i="1"/>
  <c r="E8" i="1"/>
  <c r="H8" i="1" s="1"/>
  <c r="E9" i="1"/>
  <c r="H9" i="1"/>
  <c r="E10" i="1"/>
  <c r="H10" i="1" s="1"/>
  <c r="E11" i="1"/>
  <c r="H11" i="1"/>
  <c r="E12" i="1"/>
  <c r="H12" i="1" s="1"/>
  <c r="C14" i="1"/>
  <c r="D14" i="1"/>
  <c r="E14" i="1"/>
  <c r="F14" i="1"/>
  <c r="G14" i="1"/>
  <c r="E21" i="1"/>
  <c r="H21" i="1" s="1"/>
  <c r="H25" i="1" s="1"/>
  <c r="E22" i="1"/>
  <c r="H22" i="1"/>
  <c r="E23" i="1"/>
  <c r="H23" i="1" s="1"/>
  <c r="E24" i="1"/>
  <c r="H24" i="1"/>
  <c r="C25" i="1"/>
  <c r="D25" i="1"/>
  <c r="F25" i="1"/>
  <c r="G25" i="1"/>
  <c r="E32" i="1"/>
  <c r="H32" i="1"/>
  <c r="E33" i="1"/>
  <c r="H33" i="1" s="1"/>
  <c r="E34" i="1"/>
  <c r="H34" i="1"/>
  <c r="E35" i="1"/>
  <c r="H35" i="1" s="1"/>
  <c r="E36" i="1"/>
  <c r="H36" i="1"/>
  <c r="E37" i="1"/>
  <c r="H37" i="1" s="1"/>
  <c r="E38" i="1"/>
  <c r="H38" i="1"/>
  <c r="C39" i="1"/>
  <c r="D39" i="1"/>
  <c r="F39" i="1"/>
  <c r="G39" i="1"/>
  <c r="E37" i="4" l="1"/>
  <c r="H65" i="2"/>
  <c r="H77" i="2" s="1"/>
  <c r="E77" i="2"/>
  <c r="H39" i="1"/>
  <c r="H14" i="1"/>
  <c r="E39" i="1"/>
  <c r="E25" i="1"/>
</calcChain>
</file>

<file path=xl/sharedStrings.xml><?xml version="1.0" encoding="utf-8"?>
<sst xmlns="http://schemas.openxmlformats.org/spreadsheetml/2006/main" count="219" uniqueCount="146">
  <si>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</si>
  <si>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</si>
  <si>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</si>
  <si>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</si>
  <si>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</si>
  <si>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</si>
  <si>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</si>
  <si>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Finanacieras No Monetarias con Participacion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</si>
  <si>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</si>
  <si>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</si>
  <si>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</si>
  <si>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</si>
  <si>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</si>
  <si>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</si>
  <si>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</si>
  <si>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</si>
  <si>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</si>
  <si>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</si>
  <si>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</si>
  <si>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</si>
  <si>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</si>
  <si>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</si>
  <si>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</si>
  <si>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 xml:space="preserve">
Estado Analítico del Ejercicio del Presupuesto de Egresos
Clasificación Administrativa (Sector Paraestatal)
Del 1 de Enero al 31 de Marzo de 2020</t>
  </si>
  <si>
    <t>Órganismos Autónomos</t>
  </si>
  <si>
    <t>Poder Judicial</t>
  </si>
  <si>
    <t>Poder Legislativo</t>
  </si>
  <si>
    <t>Poder Ejecutivo</t>
  </si>
  <si>
    <t>Gobierno (Federal/Estatal/Municipal) de __________________________
Estado Analítico del Ejercicio del Presupuesto de Egresos
Clasificación Administrativa
Del XXXX al XXXX</t>
  </si>
  <si>
    <t>Dependencia o Unidad Administrativa 7</t>
  </si>
  <si>
    <t>0106 ÓRGANO INTERNO DE CONTROL</t>
  </si>
  <si>
    <t>0105 DIRECCIÓN DE GESTIÓN E INNOVACIÓN T</t>
  </si>
  <si>
    <t>0104 DIRECCIÓN DE VINCULACIÓN, RIESGOS Y</t>
  </si>
  <si>
    <t>0103 COORDINACIÓN DE ASUNTOS JURÍDICOS</t>
  </si>
  <si>
    <t>0102 COORDINACIÓN ADMINISTRATIVA</t>
  </si>
  <si>
    <t>0101 DESPACHO DE LA DIRECCIÓN GENERAL</t>
  </si>
  <si>
    <t>Secretaría Ejecutiva del Sistema Estatal Anticorrupción de Guanajuato
Estado Analítico del Ejercicio del Presupuesto de Egresos
Clasificación Administrativa
Del 1 de Enero al 31 de Marzo de 2020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</si>
  <si>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</si>
  <si>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</si>
  <si>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</si>
  <si>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</si>
  <si>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</si>
  <si>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</si>
  <si>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</si>
  <si>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</si>
  <si>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</si>
  <si>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</si>
  <si>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</si>
  <si>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</si>
  <si>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</si>
  <si>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</si>
  <si>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</si>
  <si>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</si>
  <si>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</si>
  <si>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</si>
  <si>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</si>
  <si>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</si>
  <si>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</si>
  <si>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</si>
  <si>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</si>
  <si>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</si>
  <si>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</si>
  <si>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</si>
  <si>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</si>
  <si>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</si>
  <si>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</si>
  <si>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</si>
  <si>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</si>
  <si>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</si>
  <si>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</si>
  <si>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</si>
  <si>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</si>
  <si>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</si>
  <si>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</si>
  <si>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</si>
  <si>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</si>
  <si>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</si>
  <si>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</si>
  <si>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</si>
  <si>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</si>
  <si>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</si>
  <si>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</si>
  <si>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</si>
  <si>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</si>
  <si>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</si>
  <si>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</si>
  <si>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</si>
  <si>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</si>
  <si>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</si>
  <si>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</si>
  <si>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</si>
  <si>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</si>
  <si>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</si>
  <si>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</si>
  <si>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</si>
  <si>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</si>
  <si>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</si>
  <si>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</si>
  <si>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</si>
  <si>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</si>
  <si>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</si>
  <si>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</si>
  <si>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</si>
  <si>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</si>
  <si>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</si>
  <si>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</si>
  <si>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</si>
  <si>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</si>
  <si>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</si>
  <si>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Secretaría Ejecutiva del Sistema Estatal Anticorrupción de Guanajuato
Estado Analítico del Ejercicio del Presupuesto de Egresos
Clasificación por Objeto del Gasto (Capítulo y Concepto)
Del 1 de Enero al 31 de Marzo de 2020</t>
  </si>
  <si>
    <t>Amortización de la Deuda y Disminución de Pasivos</t>
  </si>
  <si>
    <t>Gasto de Capital</t>
  </si>
  <si>
    <t>Gasto Corriente</t>
  </si>
  <si>
    <t>Secretaría Ejecutiva del Sistema Estatal Anticorrupción de Guanajuato
Estado Analítico del Ejercicio del Presupuesto de Egresos
Clasificación Económica (por Tipo de Gasto)
Del 1 de Enero al 31 de Marzo de 2020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</si>
  <si>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</si>
  <si>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</si>
  <si>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</si>
  <si>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</si>
  <si>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</si>
  <si>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</si>
  <si>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</si>
  <si>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</si>
  <si>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</si>
  <si>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</si>
  <si>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</si>
  <si>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</si>
  <si>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</si>
  <si>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</si>
  <si>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</si>
  <si>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</si>
  <si>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</si>
  <si>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</si>
  <si>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</si>
  <si>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</si>
  <si>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</si>
  <si>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</si>
  <si>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</si>
  <si>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</si>
  <si>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</si>
  <si>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</si>
  <si>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</si>
  <si>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</si>
  <si>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</si>
  <si>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</si>
  <si>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</si>
  <si>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Secretaría Ejecutiva del Sistema Estatal Anticorrupción de Guanajuato
Estado Analítico del Ejercicio del Presupuesto de Egresos
Clasificación Funcional (Finalidad y Función)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</si>
</sst>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4" fontId="3" fillId="0" borderId="4" xfId="0" applyNumberFormat="1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9" xfId="0" applyFont="1" applyFill="1" applyBorder="1" applyProtection="1">
      <protection locked="0"/>
    </xf>
    <xf numFmtId="4" fontId="3" fillId="0" borderId="10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6" fillId="0" borderId="0" xfId="0" applyFont="1" applyProtection="1"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4" fontId="2" fillId="0" borderId="8" xfId="0" applyNumberFormat="1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7" fillId="0" borderId="5" xfId="0" applyFont="1" applyBorder="1" applyAlignment="1">
      <alignment horizontal="center" vertical="center" wrapText="1"/>
    </xf>
    <xf numFmtId="4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Protection="1"/>
    <xf numFmtId="0" fontId="2" fillId="0" borderId="5" xfId="0" applyFont="1" applyFill="1" applyBorder="1" applyAlignment="1" applyProtection="1">
      <alignment horizontal="left"/>
    </xf>
    <xf numFmtId="4" fontId="2" fillId="0" borderId="10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3" fillId="0" borderId="6" xfId="0" applyFont="1" applyBorder="1" applyProtection="1"/>
    <xf numFmtId="0" fontId="3" fillId="0" borderId="5" xfId="0" applyFont="1" applyFill="1" applyBorder="1" applyAlignment="1" applyProtection="1">
      <alignment horizontal="center"/>
    </xf>
    <xf numFmtId="4" fontId="3" fillId="0" borderId="4" xfId="0" applyNumberFormat="1" applyFont="1" applyBorder="1" applyProtection="1">
      <protection locked="0"/>
    </xf>
    <xf numFmtId="0" fontId="3" fillId="0" borderId="0" xfId="0" applyFont="1" applyBorder="1" applyProtection="1"/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2" fillId="0" borderId="3" xfId="0" applyFont="1" applyFill="1" applyBorder="1" applyProtection="1"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0" xfId="1" applyNumberFormat="1" applyFont="1" applyAlignment="1" applyProtection="1">
      <alignment horizontal="center" vertical="top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  <protection locked="0"/>
    </xf>
    <xf numFmtId="0" fontId="2" fillId="2" borderId="13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4" fontId="2" fillId="2" borderId="10" xfId="2" applyNumberFormat="1" applyFont="1" applyFill="1" applyBorder="1" applyAlignment="1">
      <alignment horizontal="center" vertical="center" wrapText="1"/>
    </xf>
    <xf numFmtId="4" fontId="2" fillId="2" borderId="8" xfId="2" applyNumberFormat="1" applyFont="1" applyFill="1" applyBorder="1" applyAlignment="1">
      <alignment horizontal="center" vertical="center" wrapText="1"/>
    </xf>
    <xf numFmtId="4" fontId="5" fillId="0" borderId="0" xfId="1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1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8"/>
  <sheetViews>
    <sheetView showGridLines="0" topLeftCell="A4" workbookViewId="0">
      <selection activeCell="F26" sqref="F26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5" t="s">
        <v>36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15"/>
      <c r="B5" s="14"/>
      <c r="C5" s="13"/>
      <c r="D5" s="13"/>
      <c r="E5" s="13"/>
      <c r="F5" s="13"/>
      <c r="G5" s="13"/>
      <c r="H5" s="13"/>
    </row>
    <row r="6" spans="1:8" x14ac:dyDescent="0.2">
      <c r="A6" s="8"/>
      <c r="B6" s="12" t="s">
        <v>35</v>
      </c>
      <c r="C6" s="6">
        <v>10319526.4</v>
      </c>
      <c r="D6" s="6">
        <v>30585</v>
      </c>
      <c r="E6" s="6">
        <f t="shared" ref="E6:E12" si="0">C6+D6</f>
        <v>10350111.4</v>
      </c>
      <c r="F6" s="6">
        <v>2189234.86</v>
      </c>
      <c r="G6" s="6">
        <v>2189234.86</v>
      </c>
      <c r="H6" s="6">
        <f t="shared" ref="H6:H12" si="1">E6-F6</f>
        <v>8160876.540000001</v>
      </c>
    </row>
    <row r="7" spans="1:8" x14ac:dyDescent="0.2">
      <c r="A7" s="8"/>
      <c r="B7" s="12" t="s">
        <v>34</v>
      </c>
      <c r="C7" s="6">
        <v>2575894.08</v>
      </c>
      <c r="D7" s="6">
        <v>94533.13</v>
      </c>
      <c r="E7" s="6">
        <f t="shared" si="0"/>
        <v>2670427.21</v>
      </c>
      <c r="F7" s="6">
        <v>264624.46000000002</v>
      </c>
      <c r="G7" s="6">
        <v>264624.46000000002</v>
      </c>
      <c r="H7" s="6">
        <f t="shared" si="1"/>
        <v>2405802.75</v>
      </c>
    </row>
    <row r="8" spans="1:8" x14ac:dyDescent="0.2">
      <c r="A8" s="8"/>
      <c r="B8" s="12" t="s">
        <v>33</v>
      </c>
      <c r="C8" s="6">
        <v>1053366</v>
      </c>
      <c r="D8" s="6">
        <v>30291</v>
      </c>
      <c r="E8" s="6">
        <f t="shared" si="0"/>
        <v>1083657</v>
      </c>
      <c r="F8" s="6">
        <v>97270.26</v>
      </c>
      <c r="G8" s="6">
        <v>97270.26</v>
      </c>
      <c r="H8" s="6">
        <f t="shared" si="1"/>
        <v>986386.74</v>
      </c>
    </row>
    <row r="9" spans="1:8" x14ac:dyDescent="0.2">
      <c r="A9" s="8"/>
      <c r="B9" s="12" t="s">
        <v>32</v>
      </c>
      <c r="C9" s="6">
        <v>2195747</v>
      </c>
      <c r="D9" s="6">
        <v>32837</v>
      </c>
      <c r="E9" s="6">
        <f t="shared" si="0"/>
        <v>2228584</v>
      </c>
      <c r="F9" s="6">
        <v>280826.74</v>
      </c>
      <c r="G9" s="6">
        <v>279326.74</v>
      </c>
      <c r="H9" s="6">
        <f t="shared" si="1"/>
        <v>1947757.26</v>
      </c>
    </row>
    <row r="10" spans="1:8" x14ac:dyDescent="0.2">
      <c r="A10" s="8"/>
      <c r="B10" s="12" t="s">
        <v>31</v>
      </c>
      <c r="C10" s="6">
        <v>1476407</v>
      </c>
      <c r="D10" s="6">
        <v>7513</v>
      </c>
      <c r="E10" s="6">
        <f t="shared" si="0"/>
        <v>1483920</v>
      </c>
      <c r="F10" s="6">
        <v>77529.600000000006</v>
      </c>
      <c r="G10" s="6">
        <v>77529.600000000006</v>
      </c>
      <c r="H10" s="6">
        <f t="shared" si="1"/>
        <v>1406390.4</v>
      </c>
    </row>
    <row r="11" spans="1:8" x14ac:dyDescent="0.2">
      <c r="A11" s="8"/>
      <c r="B11" s="12" t="s">
        <v>30</v>
      </c>
      <c r="C11" s="6">
        <v>1057866</v>
      </c>
      <c r="D11" s="6">
        <v>30291</v>
      </c>
      <c r="E11" s="6">
        <f t="shared" si="0"/>
        <v>1088157</v>
      </c>
      <c r="F11" s="6">
        <v>135361.68</v>
      </c>
      <c r="G11" s="6">
        <v>135361.68</v>
      </c>
      <c r="H11" s="6">
        <f t="shared" si="1"/>
        <v>952795.32000000007</v>
      </c>
    </row>
    <row r="12" spans="1:8" x14ac:dyDescent="0.2">
      <c r="A12" s="8"/>
      <c r="B12" s="12" t="s">
        <v>29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8"/>
      <c r="B13" s="12"/>
      <c r="C13" s="6"/>
      <c r="D13" s="6"/>
      <c r="E13" s="6"/>
      <c r="F13" s="6"/>
      <c r="G13" s="6"/>
      <c r="H13" s="6"/>
    </row>
    <row r="14" spans="1:8" x14ac:dyDescent="0.2">
      <c r="A14" s="5"/>
      <c r="B14" s="4" t="s">
        <v>5</v>
      </c>
      <c r="C14" s="3">
        <f t="shared" ref="C14:H14" si="2">SUM(C6:C13)</f>
        <v>18678806.48</v>
      </c>
      <c r="D14" s="3">
        <f t="shared" si="2"/>
        <v>226050.13</v>
      </c>
      <c r="E14" s="3">
        <f t="shared" si="2"/>
        <v>18904856.609999999</v>
      </c>
      <c r="F14" s="3">
        <f t="shared" si="2"/>
        <v>3044847.5999999996</v>
      </c>
      <c r="G14" s="3">
        <f t="shared" si="2"/>
        <v>3043347.5999999996</v>
      </c>
      <c r="H14" s="3">
        <f t="shared" si="2"/>
        <v>15860009.010000002</v>
      </c>
    </row>
    <row r="17" spans="1:8" ht="45" customHeight="1" x14ac:dyDescent="0.2">
      <c r="A17" s="45" t="s">
        <v>28</v>
      </c>
      <c r="B17" s="46"/>
      <c r="C17" s="46"/>
      <c r="D17" s="46"/>
      <c r="E17" s="46"/>
      <c r="F17" s="46"/>
      <c r="G17" s="46"/>
      <c r="H17" s="47"/>
    </row>
    <row r="18" spans="1:8" x14ac:dyDescent="0.2">
      <c r="A18" s="48" t="s">
        <v>22</v>
      </c>
      <c r="B18" s="49"/>
      <c r="C18" s="45" t="s">
        <v>21</v>
      </c>
      <c r="D18" s="46"/>
      <c r="E18" s="46"/>
      <c r="F18" s="46"/>
      <c r="G18" s="47"/>
      <c r="H18" s="54" t="s">
        <v>20</v>
      </c>
    </row>
    <row r="19" spans="1:8" ht="22.5" x14ac:dyDescent="0.2">
      <c r="A19" s="50"/>
      <c r="B19" s="51"/>
      <c r="C19" s="10" t="s">
        <v>19</v>
      </c>
      <c r="D19" s="10" t="s">
        <v>18</v>
      </c>
      <c r="E19" s="10" t="s">
        <v>17</v>
      </c>
      <c r="F19" s="10" t="s">
        <v>16</v>
      </c>
      <c r="G19" s="10" t="s">
        <v>15</v>
      </c>
      <c r="H19" s="55"/>
    </row>
    <row r="20" spans="1:8" x14ac:dyDescent="0.2">
      <c r="A20" s="52"/>
      <c r="B20" s="53"/>
      <c r="C20" s="9">
        <v>1</v>
      </c>
      <c r="D20" s="9">
        <v>2</v>
      </c>
      <c r="E20" s="9" t="s">
        <v>14</v>
      </c>
      <c r="F20" s="9">
        <v>4</v>
      </c>
      <c r="G20" s="9">
        <v>5</v>
      </c>
      <c r="H20" s="9" t="s">
        <v>13</v>
      </c>
    </row>
    <row r="21" spans="1:8" x14ac:dyDescent="0.2">
      <c r="A21" s="8"/>
      <c r="B21" s="11" t="s">
        <v>27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8"/>
      <c r="B22" s="11" t="s">
        <v>26</v>
      </c>
      <c r="C22" s="6">
        <v>0</v>
      </c>
      <c r="D22" s="6">
        <v>0</v>
      </c>
      <c r="E22" s="6">
        <f>C22+D22</f>
        <v>0</v>
      </c>
      <c r="F22" s="6">
        <v>0</v>
      </c>
      <c r="G22" s="6">
        <v>0</v>
      </c>
      <c r="H22" s="6">
        <f>E22-F22</f>
        <v>0</v>
      </c>
    </row>
    <row r="23" spans="1:8" x14ac:dyDescent="0.2">
      <c r="A23" s="8"/>
      <c r="B23" s="11" t="s">
        <v>25</v>
      </c>
      <c r="C23" s="6">
        <v>0</v>
      </c>
      <c r="D23" s="6">
        <v>0</v>
      </c>
      <c r="E23" s="6">
        <f>C23+D23</f>
        <v>0</v>
      </c>
      <c r="F23" s="6">
        <v>0</v>
      </c>
      <c r="G23" s="6">
        <v>0</v>
      </c>
      <c r="H23" s="6">
        <f>E23-F23</f>
        <v>0</v>
      </c>
    </row>
    <row r="24" spans="1:8" x14ac:dyDescent="0.2">
      <c r="A24" s="8"/>
      <c r="B24" s="11" t="s">
        <v>24</v>
      </c>
      <c r="C24" s="6">
        <v>0</v>
      </c>
      <c r="D24" s="6">
        <v>0</v>
      </c>
      <c r="E24" s="6">
        <f>C24+D24</f>
        <v>0</v>
      </c>
      <c r="F24" s="6">
        <v>0</v>
      </c>
      <c r="G24" s="6">
        <v>0</v>
      </c>
      <c r="H24" s="6">
        <f>E24-F24</f>
        <v>0</v>
      </c>
    </row>
    <row r="25" spans="1:8" x14ac:dyDescent="0.2">
      <c r="A25" s="5"/>
      <c r="B25" s="4" t="s">
        <v>5</v>
      </c>
      <c r="C25" s="3">
        <f t="shared" ref="C25:H25" si="3">SUM(C21:C24)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  <c r="H25" s="3">
        <f t="shared" si="3"/>
        <v>0</v>
      </c>
    </row>
    <row r="28" spans="1:8" ht="45" customHeight="1" x14ac:dyDescent="0.2">
      <c r="A28" s="45" t="s">
        <v>23</v>
      </c>
      <c r="B28" s="46"/>
      <c r="C28" s="46"/>
      <c r="D28" s="46"/>
      <c r="E28" s="46"/>
      <c r="F28" s="46"/>
      <c r="G28" s="46"/>
      <c r="H28" s="47"/>
    </row>
    <row r="29" spans="1:8" x14ac:dyDescent="0.2">
      <c r="A29" s="48" t="s">
        <v>22</v>
      </c>
      <c r="B29" s="49"/>
      <c r="C29" s="45" t="s">
        <v>21</v>
      </c>
      <c r="D29" s="46"/>
      <c r="E29" s="46"/>
      <c r="F29" s="46"/>
      <c r="G29" s="47"/>
      <c r="H29" s="54" t="s">
        <v>20</v>
      </c>
    </row>
    <row r="30" spans="1:8" ht="22.5" x14ac:dyDescent="0.2">
      <c r="A30" s="50"/>
      <c r="B30" s="51"/>
      <c r="C30" s="10" t="s">
        <v>19</v>
      </c>
      <c r="D30" s="10" t="s">
        <v>18</v>
      </c>
      <c r="E30" s="10" t="s">
        <v>17</v>
      </c>
      <c r="F30" s="10" t="s">
        <v>16</v>
      </c>
      <c r="G30" s="10" t="s">
        <v>15</v>
      </c>
      <c r="H30" s="55"/>
    </row>
    <row r="31" spans="1:8" x14ac:dyDescent="0.2">
      <c r="A31" s="52"/>
      <c r="B31" s="53"/>
      <c r="C31" s="9">
        <v>1</v>
      </c>
      <c r="D31" s="9">
        <v>2</v>
      </c>
      <c r="E31" s="9" t="s">
        <v>14</v>
      </c>
      <c r="F31" s="9">
        <v>4</v>
      </c>
      <c r="G31" s="9">
        <v>5</v>
      </c>
      <c r="H31" s="9" t="s">
        <v>13</v>
      </c>
    </row>
    <row r="32" spans="1:8" x14ac:dyDescent="0.2">
      <c r="A32" s="8"/>
      <c r="B32" s="7" t="s">
        <v>12</v>
      </c>
      <c r="C32" s="6">
        <v>18678806.48</v>
      </c>
      <c r="D32" s="6">
        <v>226050.13</v>
      </c>
      <c r="E32" s="6">
        <f t="shared" ref="E32:E38" si="4">C32+D32</f>
        <v>18904856.609999999</v>
      </c>
      <c r="F32" s="6">
        <v>3044847.6</v>
      </c>
      <c r="G32" s="6">
        <v>3043347.6</v>
      </c>
      <c r="H32" s="6">
        <f t="shared" ref="H32:H38" si="5">E32-F32</f>
        <v>15860009.01</v>
      </c>
    </row>
    <row r="33" spans="1:8" x14ac:dyDescent="0.2">
      <c r="A33" s="8"/>
      <c r="B33" s="7" t="s">
        <v>11</v>
      </c>
      <c r="C33" s="6">
        <v>0</v>
      </c>
      <c r="D33" s="6">
        <v>0</v>
      </c>
      <c r="E33" s="6">
        <f t="shared" si="4"/>
        <v>0</v>
      </c>
      <c r="F33" s="6">
        <v>0</v>
      </c>
      <c r="G33" s="6">
        <v>0</v>
      </c>
      <c r="H33" s="6">
        <f t="shared" si="5"/>
        <v>0</v>
      </c>
    </row>
    <row r="34" spans="1:8" x14ac:dyDescent="0.2">
      <c r="A34" s="8"/>
      <c r="B34" s="7" t="s">
        <v>10</v>
      </c>
      <c r="C34" s="6">
        <v>0</v>
      </c>
      <c r="D34" s="6">
        <v>0</v>
      </c>
      <c r="E34" s="6">
        <f t="shared" si="4"/>
        <v>0</v>
      </c>
      <c r="F34" s="6">
        <v>0</v>
      </c>
      <c r="G34" s="6">
        <v>0</v>
      </c>
      <c r="H34" s="6">
        <f t="shared" si="5"/>
        <v>0</v>
      </c>
    </row>
    <row r="35" spans="1:8" x14ac:dyDescent="0.2">
      <c r="A35" s="8"/>
      <c r="B35" s="7" t="s">
        <v>9</v>
      </c>
      <c r="C35" s="6">
        <v>0</v>
      </c>
      <c r="D35" s="6">
        <v>0</v>
      </c>
      <c r="E35" s="6">
        <f t="shared" si="4"/>
        <v>0</v>
      </c>
      <c r="F35" s="6">
        <v>0</v>
      </c>
      <c r="G35" s="6">
        <v>0</v>
      </c>
      <c r="H35" s="6">
        <f t="shared" si="5"/>
        <v>0</v>
      </c>
    </row>
    <row r="36" spans="1:8" ht="11.25" customHeight="1" x14ac:dyDescent="0.2">
      <c r="A36" s="8"/>
      <c r="B36" s="7" t="s">
        <v>8</v>
      </c>
      <c r="C36" s="6">
        <v>0</v>
      </c>
      <c r="D36" s="6">
        <v>0</v>
      </c>
      <c r="E36" s="6">
        <f t="shared" si="4"/>
        <v>0</v>
      </c>
      <c r="F36" s="6">
        <v>0</v>
      </c>
      <c r="G36" s="6">
        <v>0</v>
      </c>
      <c r="H36" s="6">
        <f t="shared" si="5"/>
        <v>0</v>
      </c>
    </row>
    <row r="37" spans="1:8" x14ac:dyDescent="0.2">
      <c r="A37" s="8"/>
      <c r="B37" s="7" t="s">
        <v>7</v>
      </c>
      <c r="C37" s="6">
        <v>0</v>
      </c>
      <c r="D37" s="6">
        <v>0</v>
      </c>
      <c r="E37" s="6">
        <f t="shared" si="4"/>
        <v>0</v>
      </c>
      <c r="F37" s="6">
        <v>0</v>
      </c>
      <c r="G37" s="6">
        <v>0</v>
      </c>
      <c r="H37" s="6">
        <f t="shared" si="5"/>
        <v>0</v>
      </c>
    </row>
    <row r="38" spans="1:8" x14ac:dyDescent="0.2">
      <c r="A38" s="8"/>
      <c r="B38" s="7" t="s">
        <v>6</v>
      </c>
      <c r="C38" s="6">
        <v>0</v>
      </c>
      <c r="D38" s="6">
        <v>0</v>
      </c>
      <c r="E38" s="6">
        <f t="shared" si="4"/>
        <v>0</v>
      </c>
      <c r="F38" s="6">
        <v>0</v>
      </c>
      <c r="G38" s="6">
        <v>0</v>
      </c>
      <c r="H38" s="6">
        <f t="shared" si="5"/>
        <v>0</v>
      </c>
    </row>
    <row r="39" spans="1:8" x14ac:dyDescent="0.2">
      <c r="A39" s="5"/>
      <c r="B39" s="4" t="s">
        <v>5</v>
      </c>
      <c r="C39" s="3">
        <f t="shared" ref="C39:H39" si="6">SUM(C32:C38)</f>
        <v>18678806.48</v>
      </c>
      <c r="D39" s="3">
        <f t="shared" si="6"/>
        <v>226050.13</v>
      </c>
      <c r="E39" s="3">
        <f t="shared" si="6"/>
        <v>18904856.609999999</v>
      </c>
      <c r="F39" s="3">
        <f t="shared" si="6"/>
        <v>3044847.6</v>
      </c>
      <c r="G39" s="3">
        <f t="shared" si="6"/>
        <v>3043347.6</v>
      </c>
      <c r="H39" s="3">
        <f t="shared" si="6"/>
        <v>15860009.01</v>
      </c>
    </row>
    <row r="40" spans="1:8" x14ac:dyDescent="0.2">
      <c r="A40" s="1" t="s">
        <v>4</v>
      </c>
    </row>
    <row r="47" spans="1:8" x14ac:dyDescent="0.2">
      <c r="B47" s="2" t="s">
        <v>3</v>
      </c>
      <c r="E47" s="44" t="s">
        <v>2</v>
      </c>
      <c r="F47" s="44"/>
    </row>
    <row r="48" spans="1:8" x14ac:dyDescent="0.2">
      <c r="B48" s="2" t="s">
        <v>1</v>
      </c>
      <c r="E48" s="44" t="s">
        <v>0</v>
      </c>
      <c r="F48" s="44"/>
    </row>
  </sheetData>
  <sheetProtection formatCells="0" formatColumns="0" formatRows="0" insertRows="0" deleteRows="0" autoFilter="0"/>
  <mergeCells count="14">
    <mergeCell ref="E48:F48"/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  <mergeCell ref="E47:F4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85"/>
  <sheetViews>
    <sheetView showGridLines="0" workbookViewId="0">
      <selection activeCell="B85" sqref="B85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5" t="s">
        <v>109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28" t="s">
        <v>108</v>
      </c>
      <c r="B5" s="27"/>
      <c r="C5" s="29">
        <f>SUM(C6:C12)</f>
        <v>8743478</v>
      </c>
      <c r="D5" s="29">
        <f>SUM(D6:D12)</f>
        <v>222352.3</v>
      </c>
      <c r="E5" s="29">
        <f t="shared" ref="E5:E36" si="0">C5+D5</f>
        <v>8965830.3000000007</v>
      </c>
      <c r="F5" s="29">
        <f>SUM(F6:F12)</f>
        <v>1058679.6599999999</v>
      </c>
      <c r="G5" s="29">
        <f>SUM(G6:G12)</f>
        <v>1058679.6599999999</v>
      </c>
      <c r="H5" s="29">
        <f t="shared" ref="H5:H36" si="1">E5-F5</f>
        <v>7907150.6400000006</v>
      </c>
    </row>
    <row r="6" spans="1:8" x14ac:dyDescent="0.2">
      <c r="A6" s="25">
        <v>1100</v>
      </c>
      <c r="B6" s="24" t="s">
        <v>107</v>
      </c>
      <c r="C6" s="6">
        <v>2219556</v>
      </c>
      <c r="D6" s="6">
        <v>29004</v>
      </c>
      <c r="E6" s="6">
        <f t="shared" si="0"/>
        <v>2248560</v>
      </c>
      <c r="F6" s="6">
        <v>305203.44</v>
      </c>
      <c r="G6" s="6">
        <v>305203.44</v>
      </c>
      <c r="H6" s="6">
        <f t="shared" si="1"/>
        <v>1943356.56</v>
      </c>
    </row>
    <row r="7" spans="1:8" x14ac:dyDescent="0.2">
      <c r="A7" s="25">
        <v>1200</v>
      </c>
      <c r="B7" s="24" t="s">
        <v>106</v>
      </c>
      <c r="C7" s="6">
        <v>0</v>
      </c>
      <c r="D7" s="6">
        <v>0</v>
      </c>
      <c r="E7" s="6">
        <f t="shared" si="0"/>
        <v>0</v>
      </c>
      <c r="F7" s="6">
        <v>0</v>
      </c>
      <c r="G7" s="6">
        <v>0</v>
      </c>
      <c r="H7" s="6">
        <f t="shared" si="1"/>
        <v>0</v>
      </c>
    </row>
    <row r="8" spans="1:8" x14ac:dyDescent="0.2">
      <c r="A8" s="25">
        <v>1300</v>
      </c>
      <c r="B8" s="24" t="s">
        <v>105</v>
      </c>
      <c r="C8" s="6">
        <v>3026961</v>
      </c>
      <c r="D8" s="6">
        <v>20171</v>
      </c>
      <c r="E8" s="6">
        <f t="shared" si="0"/>
        <v>3047132</v>
      </c>
      <c r="F8" s="6">
        <v>276815.76</v>
      </c>
      <c r="G8" s="6">
        <v>276815.76</v>
      </c>
      <c r="H8" s="6">
        <f t="shared" si="1"/>
        <v>2770316.24</v>
      </c>
    </row>
    <row r="9" spans="1:8" x14ac:dyDescent="0.2">
      <c r="A9" s="25">
        <v>1400</v>
      </c>
      <c r="B9" s="24" t="s">
        <v>104</v>
      </c>
      <c r="C9" s="6">
        <v>763616</v>
      </c>
      <c r="D9" s="6">
        <v>9768</v>
      </c>
      <c r="E9" s="6">
        <f t="shared" si="0"/>
        <v>773384</v>
      </c>
      <c r="F9" s="6">
        <v>94613.16</v>
      </c>
      <c r="G9" s="6">
        <v>94613.16</v>
      </c>
      <c r="H9" s="6">
        <f t="shared" si="1"/>
        <v>678770.84</v>
      </c>
    </row>
    <row r="10" spans="1:8" x14ac:dyDescent="0.2">
      <c r="A10" s="25">
        <v>1500</v>
      </c>
      <c r="B10" s="24" t="s">
        <v>103</v>
      </c>
      <c r="C10" s="6">
        <v>2728212</v>
      </c>
      <c r="D10" s="6">
        <v>163308.29999999999</v>
      </c>
      <c r="E10" s="6">
        <f t="shared" si="0"/>
        <v>2891520.3</v>
      </c>
      <c r="F10" s="6">
        <v>382047.3</v>
      </c>
      <c r="G10" s="6">
        <v>382047.3</v>
      </c>
      <c r="H10" s="6">
        <f t="shared" si="1"/>
        <v>2509473</v>
      </c>
    </row>
    <row r="11" spans="1:8" x14ac:dyDescent="0.2">
      <c r="A11" s="25">
        <v>1600</v>
      </c>
      <c r="B11" s="24" t="s">
        <v>102</v>
      </c>
      <c r="C11" s="6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x14ac:dyDescent="0.2">
      <c r="A12" s="25">
        <v>1700</v>
      </c>
      <c r="B12" s="24" t="s">
        <v>101</v>
      </c>
      <c r="C12" s="6">
        <v>5133</v>
      </c>
      <c r="D12" s="6">
        <v>101</v>
      </c>
      <c r="E12" s="6">
        <f t="shared" si="0"/>
        <v>5234</v>
      </c>
      <c r="F12" s="6">
        <v>0</v>
      </c>
      <c r="G12" s="6">
        <v>0</v>
      </c>
      <c r="H12" s="6">
        <f t="shared" si="1"/>
        <v>5234</v>
      </c>
    </row>
    <row r="13" spans="1:8" x14ac:dyDescent="0.2">
      <c r="A13" s="28" t="s">
        <v>100</v>
      </c>
      <c r="B13" s="27"/>
      <c r="C13" s="26">
        <f>SUM(C14:C22)</f>
        <v>414500</v>
      </c>
      <c r="D13" s="26">
        <f>SUM(D14:D22)</f>
        <v>0</v>
      </c>
      <c r="E13" s="26">
        <f t="shared" si="0"/>
        <v>414500</v>
      </c>
      <c r="F13" s="26">
        <f>SUM(F14:F22)</f>
        <v>33214.17</v>
      </c>
      <c r="G13" s="26">
        <f>SUM(G14:G22)</f>
        <v>33214.17</v>
      </c>
      <c r="H13" s="26">
        <f t="shared" si="1"/>
        <v>381285.83</v>
      </c>
    </row>
    <row r="14" spans="1:8" x14ac:dyDescent="0.2">
      <c r="A14" s="25">
        <v>2100</v>
      </c>
      <c r="B14" s="24" t="s">
        <v>99</v>
      </c>
      <c r="C14" s="6">
        <v>182000</v>
      </c>
      <c r="D14" s="6">
        <v>0</v>
      </c>
      <c r="E14" s="6">
        <f t="shared" si="0"/>
        <v>182000</v>
      </c>
      <c r="F14" s="6">
        <v>22425.3</v>
      </c>
      <c r="G14" s="6">
        <v>22425.3</v>
      </c>
      <c r="H14" s="6">
        <f t="shared" si="1"/>
        <v>159574.70000000001</v>
      </c>
    </row>
    <row r="15" spans="1:8" x14ac:dyDescent="0.2">
      <c r="A15" s="25">
        <v>2200</v>
      </c>
      <c r="B15" s="24" t="s">
        <v>98</v>
      </c>
      <c r="C15" s="6">
        <v>35000</v>
      </c>
      <c r="D15" s="6">
        <v>0</v>
      </c>
      <c r="E15" s="6">
        <f t="shared" si="0"/>
        <v>35000</v>
      </c>
      <c r="F15" s="6">
        <v>1571</v>
      </c>
      <c r="G15" s="6">
        <v>1571</v>
      </c>
      <c r="H15" s="6">
        <f t="shared" si="1"/>
        <v>33429</v>
      </c>
    </row>
    <row r="16" spans="1:8" x14ac:dyDescent="0.2">
      <c r="A16" s="25">
        <v>2300</v>
      </c>
      <c r="B16" s="24" t="s">
        <v>97</v>
      </c>
      <c r="C16" s="6">
        <v>0</v>
      </c>
      <c r="D16" s="6">
        <v>0</v>
      </c>
      <c r="E16" s="6">
        <f t="shared" si="0"/>
        <v>0</v>
      </c>
      <c r="F16" s="6">
        <v>0</v>
      </c>
      <c r="G16" s="6">
        <v>0</v>
      </c>
      <c r="H16" s="6">
        <f t="shared" si="1"/>
        <v>0</v>
      </c>
    </row>
    <row r="17" spans="1:8" x14ac:dyDescent="0.2">
      <c r="A17" s="25">
        <v>2400</v>
      </c>
      <c r="B17" s="24" t="s">
        <v>96</v>
      </c>
      <c r="C17" s="6">
        <v>20000</v>
      </c>
      <c r="D17" s="6">
        <v>0</v>
      </c>
      <c r="E17" s="6">
        <f t="shared" si="0"/>
        <v>20000</v>
      </c>
      <c r="F17" s="6">
        <v>0</v>
      </c>
      <c r="G17" s="6">
        <v>0</v>
      </c>
      <c r="H17" s="6">
        <f t="shared" si="1"/>
        <v>20000</v>
      </c>
    </row>
    <row r="18" spans="1:8" x14ac:dyDescent="0.2">
      <c r="A18" s="25">
        <v>2500</v>
      </c>
      <c r="B18" s="24" t="s">
        <v>95</v>
      </c>
      <c r="C18" s="6">
        <v>7000</v>
      </c>
      <c r="D18" s="6">
        <v>0</v>
      </c>
      <c r="E18" s="6">
        <f t="shared" si="0"/>
        <v>7000</v>
      </c>
      <c r="F18" s="6">
        <v>0</v>
      </c>
      <c r="G18" s="6">
        <v>0</v>
      </c>
      <c r="H18" s="6">
        <f t="shared" si="1"/>
        <v>7000</v>
      </c>
    </row>
    <row r="19" spans="1:8" x14ac:dyDescent="0.2">
      <c r="A19" s="25">
        <v>2600</v>
      </c>
      <c r="B19" s="24" t="s">
        <v>94</v>
      </c>
      <c r="C19" s="6">
        <v>108000</v>
      </c>
      <c r="D19" s="6">
        <v>0</v>
      </c>
      <c r="E19" s="6">
        <f t="shared" si="0"/>
        <v>108000</v>
      </c>
      <c r="F19" s="6">
        <v>9217.8700000000008</v>
      </c>
      <c r="G19" s="6">
        <v>9217.8700000000008</v>
      </c>
      <c r="H19" s="6">
        <f t="shared" si="1"/>
        <v>98782.13</v>
      </c>
    </row>
    <row r="20" spans="1:8" x14ac:dyDescent="0.2">
      <c r="A20" s="25">
        <v>2700</v>
      </c>
      <c r="B20" s="24" t="s">
        <v>93</v>
      </c>
      <c r="C20" s="6">
        <v>20000</v>
      </c>
      <c r="D20" s="6">
        <v>0</v>
      </c>
      <c r="E20" s="6">
        <f t="shared" si="0"/>
        <v>20000</v>
      </c>
      <c r="F20" s="6">
        <v>0</v>
      </c>
      <c r="G20" s="6">
        <v>0</v>
      </c>
      <c r="H20" s="6">
        <f t="shared" si="1"/>
        <v>20000</v>
      </c>
    </row>
    <row r="21" spans="1:8" x14ac:dyDescent="0.2">
      <c r="A21" s="25">
        <v>2800</v>
      </c>
      <c r="B21" s="24" t="s">
        <v>92</v>
      </c>
      <c r="C21" s="6">
        <v>0</v>
      </c>
      <c r="D21" s="6">
        <v>0</v>
      </c>
      <c r="E21" s="6">
        <f t="shared" si="0"/>
        <v>0</v>
      </c>
      <c r="F21" s="6">
        <v>0</v>
      </c>
      <c r="G21" s="6">
        <v>0</v>
      </c>
      <c r="H21" s="6">
        <f t="shared" si="1"/>
        <v>0</v>
      </c>
    </row>
    <row r="22" spans="1:8" x14ac:dyDescent="0.2">
      <c r="A22" s="25">
        <v>2900</v>
      </c>
      <c r="B22" s="24" t="s">
        <v>91</v>
      </c>
      <c r="C22" s="6">
        <v>42500</v>
      </c>
      <c r="D22" s="6">
        <v>0</v>
      </c>
      <c r="E22" s="6">
        <f t="shared" si="0"/>
        <v>42500</v>
      </c>
      <c r="F22" s="6">
        <v>0</v>
      </c>
      <c r="G22" s="6">
        <v>0</v>
      </c>
      <c r="H22" s="6">
        <f t="shared" si="1"/>
        <v>42500</v>
      </c>
    </row>
    <row r="23" spans="1:8" x14ac:dyDescent="0.2">
      <c r="A23" s="28" t="s">
        <v>90</v>
      </c>
      <c r="B23" s="27"/>
      <c r="C23" s="26">
        <f>SUM(C24:C32)</f>
        <v>9520828.4800000004</v>
      </c>
      <c r="D23" s="26">
        <f>SUM(D24:D32)</f>
        <v>3697.83</v>
      </c>
      <c r="E23" s="26">
        <f t="shared" si="0"/>
        <v>9524526.3100000005</v>
      </c>
      <c r="F23" s="26">
        <f>SUM(F24:F32)</f>
        <v>1952953.7700000003</v>
      </c>
      <c r="G23" s="26">
        <f>SUM(G24:G32)</f>
        <v>1951453.7700000003</v>
      </c>
      <c r="H23" s="26">
        <f t="shared" si="1"/>
        <v>7571572.54</v>
      </c>
    </row>
    <row r="24" spans="1:8" x14ac:dyDescent="0.2">
      <c r="A24" s="25">
        <v>3100</v>
      </c>
      <c r="B24" s="24" t="s">
        <v>89</v>
      </c>
      <c r="C24" s="6">
        <v>548874.07999999996</v>
      </c>
      <c r="D24" s="6">
        <v>0</v>
      </c>
      <c r="E24" s="6">
        <f t="shared" si="0"/>
        <v>548874.07999999996</v>
      </c>
      <c r="F24" s="6">
        <v>9159.35</v>
      </c>
      <c r="G24" s="6">
        <v>9159.35</v>
      </c>
      <c r="H24" s="6">
        <f t="shared" si="1"/>
        <v>539714.73</v>
      </c>
    </row>
    <row r="25" spans="1:8" x14ac:dyDescent="0.2">
      <c r="A25" s="25">
        <v>3200</v>
      </c>
      <c r="B25" s="24" t="s">
        <v>88</v>
      </c>
      <c r="C25" s="6">
        <v>378000</v>
      </c>
      <c r="D25" s="6">
        <v>0</v>
      </c>
      <c r="E25" s="6">
        <f t="shared" si="0"/>
        <v>378000</v>
      </c>
      <c r="F25" s="6">
        <v>92547.03</v>
      </c>
      <c r="G25" s="6">
        <v>92547.03</v>
      </c>
      <c r="H25" s="6">
        <f t="shared" si="1"/>
        <v>285452.96999999997</v>
      </c>
    </row>
    <row r="26" spans="1:8" x14ac:dyDescent="0.2">
      <c r="A26" s="25">
        <v>3300</v>
      </c>
      <c r="B26" s="24" t="s">
        <v>87</v>
      </c>
      <c r="C26" s="6">
        <v>7578762.4000000004</v>
      </c>
      <c r="D26" s="6">
        <v>0</v>
      </c>
      <c r="E26" s="6">
        <f t="shared" si="0"/>
        <v>7578762.4000000004</v>
      </c>
      <c r="F26" s="6">
        <v>1772173.76</v>
      </c>
      <c r="G26" s="6">
        <v>1772173.76</v>
      </c>
      <c r="H26" s="6">
        <f t="shared" si="1"/>
        <v>5806588.6400000006</v>
      </c>
    </row>
    <row r="27" spans="1:8" x14ac:dyDescent="0.2">
      <c r="A27" s="25">
        <v>3400</v>
      </c>
      <c r="B27" s="24" t="s">
        <v>86</v>
      </c>
      <c r="C27" s="6">
        <v>75000</v>
      </c>
      <c r="D27" s="6">
        <v>0</v>
      </c>
      <c r="E27" s="6">
        <f t="shared" si="0"/>
        <v>75000</v>
      </c>
      <c r="F27" s="6">
        <v>18930.169999999998</v>
      </c>
      <c r="G27" s="6">
        <v>18930.169999999998</v>
      </c>
      <c r="H27" s="6">
        <f t="shared" si="1"/>
        <v>56069.83</v>
      </c>
    </row>
    <row r="28" spans="1:8" x14ac:dyDescent="0.2">
      <c r="A28" s="25">
        <v>3500</v>
      </c>
      <c r="B28" s="24" t="s">
        <v>85</v>
      </c>
      <c r="C28" s="6">
        <v>334900</v>
      </c>
      <c r="D28" s="6">
        <v>0</v>
      </c>
      <c r="E28" s="6">
        <f t="shared" si="0"/>
        <v>334900</v>
      </c>
      <c r="F28" s="6">
        <v>23222.78</v>
      </c>
      <c r="G28" s="6">
        <v>23222.78</v>
      </c>
      <c r="H28" s="6">
        <f t="shared" si="1"/>
        <v>311677.21999999997</v>
      </c>
    </row>
    <row r="29" spans="1:8" x14ac:dyDescent="0.2">
      <c r="A29" s="25">
        <v>3600</v>
      </c>
      <c r="B29" s="24" t="s">
        <v>84</v>
      </c>
      <c r="C29" s="6">
        <v>0</v>
      </c>
      <c r="D29" s="6">
        <v>0</v>
      </c>
      <c r="E29" s="6">
        <f t="shared" si="0"/>
        <v>0</v>
      </c>
      <c r="F29" s="6">
        <v>0</v>
      </c>
      <c r="G29" s="6">
        <v>0</v>
      </c>
      <c r="H29" s="6">
        <f t="shared" si="1"/>
        <v>0</v>
      </c>
    </row>
    <row r="30" spans="1:8" x14ac:dyDescent="0.2">
      <c r="A30" s="25">
        <v>3700</v>
      </c>
      <c r="B30" s="24" t="s">
        <v>83</v>
      </c>
      <c r="C30" s="6">
        <v>143000</v>
      </c>
      <c r="D30" s="6">
        <v>0</v>
      </c>
      <c r="E30" s="6">
        <f t="shared" si="0"/>
        <v>143000</v>
      </c>
      <c r="F30" s="6">
        <v>1821.51</v>
      </c>
      <c r="G30" s="6">
        <v>321.51</v>
      </c>
      <c r="H30" s="6">
        <f t="shared" si="1"/>
        <v>141178.49</v>
      </c>
    </row>
    <row r="31" spans="1:8" x14ac:dyDescent="0.2">
      <c r="A31" s="25">
        <v>3800</v>
      </c>
      <c r="B31" s="24" t="s">
        <v>82</v>
      </c>
      <c r="C31" s="6">
        <v>290000</v>
      </c>
      <c r="D31" s="6">
        <v>0</v>
      </c>
      <c r="E31" s="6">
        <f t="shared" si="0"/>
        <v>290000</v>
      </c>
      <c r="F31" s="6">
        <v>14294.35</v>
      </c>
      <c r="G31" s="6">
        <v>14294.35</v>
      </c>
      <c r="H31" s="6">
        <f t="shared" si="1"/>
        <v>275705.65000000002</v>
      </c>
    </row>
    <row r="32" spans="1:8" x14ac:dyDescent="0.2">
      <c r="A32" s="25">
        <v>3900</v>
      </c>
      <c r="B32" s="24" t="s">
        <v>81</v>
      </c>
      <c r="C32" s="6">
        <v>172292</v>
      </c>
      <c r="D32" s="6">
        <v>3697.83</v>
      </c>
      <c r="E32" s="6">
        <f t="shared" si="0"/>
        <v>175989.83</v>
      </c>
      <c r="F32" s="6">
        <v>20804.82</v>
      </c>
      <c r="G32" s="6">
        <v>20804.82</v>
      </c>
      <c r="H32" s="6">
        <f t="shared" si="1"/>
        <v>155185.00999999998</v>
      </c>
    </row>
    <row r="33" spans="1:8" x14ac:dyDescent="0.2">
      <c r="A33" s="28" t="s">
        <v>80</v>
      </c>
      <c r="B33" s="27"/>
      <c r="C33" s="26">
        <f>SUM(C34:C42)</f>
        <v>0</v>
      </c>
      <c r="D33" s="26">
        <f>SUM(D34:D42)</f>
        <v>0</v>
      </c>
      <c r="E33" s="26">
        <f t="shared" si="0"/>
        <v>0</v>
      </c>
      <c r="F33" s="26">
        <f>SUM(F34:F42)</f>
        <v>0</v>
      </c>
      <c r="G33" s="26">
        <f>SUM(G34:G42)</f>
        <v>0</v>
      </c>
      <c r="H33" s="26">
        <f t="shared" si="1"/>
        <v>0</v>
      </c>
    </row>
    <row r="34" spans="1:8" x14ac:dyDescent="0.2">
      <c r="A34" s="25">
        <v>4100</v>
      </c>
      <c r="B34" s="24" t="s">
        <v>79</v>
      </c>
      <c r="C34" s="6">
        <v>0</v>
      </c>
      <c r="D34" s="6">
        <v>0</v>
      </c>
      <c r="E34" s="6">
        <f t="shared" si="0"/>
        <v>0</v>
      </c>
      <c r="F34" s="6">
        <v>0</v>
      </c>
      <c r="G34" s="6">
        <v>0</v>
      </c>
      <c r="H34" s="6">
        <f t="shared" si="1"/>
        <v>0</v>
      </c>
    </row>
    <row r="35" spans="1:8" x14ac:dyDescent="0.2">
      <c r="A35" s="25">
        <v>4200</v>
      </c>
      <c r="B35" s="24" t="s">
        <v>78</v>
      </c>
      <c r="C35" s="6">
        <v>0</v>
      </c>
      <c r="D35" s="6">
        <v>0</v>
      </c>
      <c r="E35" s="6">
        <f t="shared" si="0"/>
        <v>0</v>
      </c>
      <c r="F35" s="6">
        <v>0</v>
      </c>
      <c r="G35" s="6">
        <v>0</v>
      </c>
      <c r="H35" s="6">
        <f t="shared" si="1"/>
        <v>0</v>
      </c>
    </row>
    <row r="36" spans="1:8" x14ac:dyDescent="0.2">
      <c r="A36" s="25">
        <v>4300</v>
      </c>
      <c r="B36" s="24" t="s">
        <v>77</v>
      </c>
      <c r="C36" s="6">
        <v>0</v>
      </c>
      <c r="D36" s="6">
        <v>0</v>
      </c>
      <c r="E36" s="6">
        <f t="shared" si="0"/>
        <v>0</v>
      </c>
      <c r="F36" s="6">
        <v>0</v>
      </c>
      <c r="G36" s="6">
        <v>0</v>
      </c>
      <c r="H36" s="6">
        <f t="shared" si="1"/>
        <v>0</v>
      </c>
    </row>
    <row r="37" spans="1:8" x14ac:dyDescent="0.2">
      <c r="A37" s="25">
        <v>4400</v>
      </c>
      <c r="B37" s="24" t="s">
        <v>76</v>
      </c>
      <c r="C37" s="6">
        <v>0</v>
      </c>
      <c r="D37" s="6">
        <v>0</v>
      </c>
      <c r="E37" s="6">
        <f t="shared" ref="E37:E68" si="2">C37+D37</f>
        <v>0</v>
      </c>
      <c r="F37" s="6">
        <v>0</v>
      </c>
      <c r="G37" s="6">
        <v>0</v>
      </c>
      <c r="H37" s="6">
        <f t="shared" ref="H37:H68" si="3">E37-F37</f>
        <v>0</v>
      </c>
    </row>
    <row r="38" spans="1:8" x14ac:dyDescent="0.2">
      <c r="A38" s="25">
        <v>4500</v>
      </c>
      <c r="B38" s="24" t="s">
        <v>75</v>
      </c>
      <c r="C38" s="6">
        <v>0</v>
      </c>
      <c r="D38" s="6">
        <v>0</v>
      </c>
      <c r="E38" s="6">
        <f t="shared" si="2"/>
        <v>0</v>
      </c>
      <c r="F38" s="6">
        <v>0</v>
      </c>
      <c r="G38" s="6">
        <v>0</v>
      </c>
      <c r="H38" s="6">
        <f t="shared" si="3"/>
        <v>0</v>
      </c>
    </row>
    <row r="39" spans="1:8" x14ac:dyDescent="0.2">
      <c r="A39" s="25">
        <v>4600</v>
      </c>
      <c r="B39" s="24" t="s">
        <v>74</v>
      </c>
      <c r="C39" s="6">
        <v>0</v>
      </c>
      <c r="D39" s="6">
        <v>0</v>
      </c>
      <c r="E39" s="6">
        <f t="shared" si="2"/>
        <v>0</v>
      </c>
      <c r="F39" s="6">
        <v>0</v>
      </c>
      <c r="G39" s="6">
        <v>0</v>
      </c>
      <c r="H39" s="6">
        <f t="shared" si="3"/>
        <v>0</v>
      </c>
    </row>
    <row r="40" spans="1:8" x14ac:dyDescent="0.2">
      <c r="A40" s="25">
        <v>4700</v>
      </c>
      <c r="B40" s="24" t="s">
        <v>73</v>
      </c>
      <c r="C40" s="6">
        <v>0</v>
      </c>
      <c r="D40" s="6">
        <v>0</v>
      </c>
      <c r="E40" s="6">
        <f t="shared" si="2"/>
        <v>0</v>
      </c>
      <c r="F40" s="6">
        <v>0</v>
      </c>
      <c r="G40" s="6">
        <v>0</v>
      </c>
      <c r="H40" s="6">
        <f t="shared" si="3"/>
        <v>0</v>
      </c>
    </row>
    <row r="41" spans="1:8" x14ac:dyDescent="0.2">
      <c r="A41" s="25">
        <v>4800</v>
      </c>
      <c r="B41" s="24" t="s">
        <v>72</v>
      </c>
      <c r="C41" s="6">
        <v>0</v>
      </c>
      <c r="D41" s="6">
        <v>0</v>
      </c>
      <c r="E41" s="6">
        <f t="shared" si="2"/>
        <v>0</v>
      </c>
      <c r="F41" s="6">
        <v>0</v>
      </c>
      <c r="G41" s="6">
        <v>0</v>
      </c>
      <c r="H41" s="6">
        <f t="shared" si="3"/>
        <v>0</v>
      </c>
    </row>
    <row r="42" spans="1:8" x14ac:dyDescent="0.2">
      <c r="A42" s="25">
        <v>4900</v>
      </c>
      <c r="B42" s="24" t="s">
        <v>71</v>
      </c>
      <c r="C42" s="6">
        <v>0</v>
      </c>
      <c r="D42" s="6">
        <v>0</v>
      </c>
      <c r="E42" s="6">
        <f t="shared" si="2"/>
        <v>0</v>
      </c>
      <c r="F42" s="6">
        <v>0</v>
      </c>
      <c r="G42" s="6">
        <v>0</v>
      </c>
      <c r="H42" s="6">
        <f t="shared" si="3"/>
        <v>0</v>
      </c>
    </row>
    <row r="43" spans="1:8" x14ac:dyDescent="0.2">
      <c r="A43" s="28" t="s">
        <v>70</v>
      </c>
      <c r="B43" s="27"/>
      <c r="C43" s="26">
        <f>SUM(C44:C52)</f>
        <v>0</v>
      </c>
      <c r="D43" s="26">
        <f>SUM(D44:D52)</f>
        <v>0</v>
      </c>
      <c r="E43" s="26">
        <f t="shared" si="2"/>
        <v>0</v>
      </c>
      <c r="F43" s="26">
        <f>SUM(F44:F52)</f>
        <v>0</v>
      </c>
      <c r="G43" s="26">
        <f>SUM(G44:G52)</f>
        <v>0</v>
      </c>
      <c r="H43" s="26">
        <f t="shared" si="3"/>
        <v>0</v>
      </c>
    </row>
    <row r="44" spans="1:8" x14ac:dyDescent="0.2">
      <c r="A44" s="25">
        <v>5100</v>
      </c>
      <c r="B44" s="24" t="s">
        <v>69</v>
      </c>
      <c r="C44" s="6">
        <v>0</v>
      </c>
      <c r="D44" s="6">
        <v>0</v>
      </c>
      <c r="E44" s="6">
        <f t="shared" si="2"/>
        <v>0</v>
      </c>
      <c r="F44" s="6">
        <v>0</v>
      </c>
      <c r="G44" s="6">
        <v>0</v>
      </c>
      <c r="H44" s="6">
        <f t="shared" si="3"/>
        <v>0</v>
      </c>
    </row>
    <row r="45" spans="1:8" x14ac:dyDescent="0.2">
      <c r="A45" s="25">
        <v>5200</v>
      </c>
      <c r="B45" s="24" t="s">
        <v>68</v>
      </c>
      <c r="C45" s="6">
        <v>0</v>
      </c>
      <c r="D45" s="6">
        <v>0</v>
      </c>
      <c r="E45" s="6">
        <f t="shared" si="2"/>
        <v>0</v>
      </c>
      <c r="F45" s="6">
        <v>0</v>
      </c>
      <c r="G45" s="6">
        <v>0</v>
      </c>
      <c r="H45" s="6">
        <f t="shared" si="3"/>
        <v>0</v>
      </c>
    </row>
    <row r="46" spans="1:8" x14ac:dyDescent="0.2">
      <c r="A46" s="25">
        <v>5300</v>
      </c>
      <c r="B46" s="24" t="s">
        <v>67</v>
      </c>
      <c r="C46" s="6">
        <v>0</v>
      </c>
      <c r="D46" s="6">
        <v>0</v>
      </c>
      <c r="E46" s="6">
        <f t="shared" si="2"/>
        <v>0</v>
      </c>
      <c r="F46" s="6">
        <v>0</v>
      </c>
      <c r="G46" s="6">
        <v>0</v>
      </c>
      <c r="H46" s="6">
        <f t="shared" si="3"/>
        <v>0</v>
      </c>
    </row>
    <row r="47" spans="1:8" x14ac:dyDescent="0.2">
      <c r="A47" s="25">
        <v>5400</v>
      </c>
      <c r="B47" s="24" t="s">
        <v>66</v>
      </c>
      <c r="C47" s="6">
        <v>0</v>
      </c>
      <c r="D47" s="6">
        <v>0</v>
      </c>
      <c r="E47" s="6">
        <f t="shared" si="2"/>
        <v>0</v>
      </c>
      <c r="F47" s="6">
        <v>0</v>
      </c>
      <c r="G47" s="6">
        <v>0</v>
      </c>
      <c r="H47" s="6">
        <f t="shared" si="3"/>
        <v>0</v>
      </c>
    </row>
    <row r="48" spans="1:8" x14ac:dyDescent="0.2">
      <c r="A48" s="25">
        <v>5500</v>
      </c>
      <c r="B48" s="24" t="s">
        <v>65</v>
      </c>
      <c r="C48" s="6">
        <v>0</v>
      </c>
      <c r="D48" s="6">
        <v>0</v>
      </c>
      <c r="E48" s="6">
        <f t="shared" si="2"/>
        <v>0</v>
      </c>
      <c r="F48" s="6">
        <v>0</v>
      </c>
      <c r="G48" s="6">
        <v>0</v>
      </c>
      <c r="H48" s="6">
        <f t="shared" si="3"/>
        <v>0</v>
      </c>
    </row>
    <row r="49" spans="1:8" x14ac:dyDescent="0.2">
      <c r="A49" s="25">
        <v>5600</v>
      </c>
      <c r="B49" s="24" t="s">
        <v>64</v>
      </c>
      <c r="C49" s="6">
        <v>0</v>
      </c>
      <c r="D49" s="6">
        <v>0</v>
      </c>
      <c r="E49" s="6">
        <f t="shared" si="2"/>
        <v>0</v>
      </c>
      <c r="F49" s="6">
        <v>0</v>
      </c>
      <c r="G49" s="6">
        <v>0</v>
      </c>
      <c r="H49" s="6">
        <f t="shared" si="3"/>
        <v>0</v>
      </c>
    </row>
    <row r="50" spans="1:8" x14ac:dyDescent="0.2">
      <c r="A50" s="25">
        <v>5700</v>
      </c>
      <c r="B50" s="24" t="s">
        <v>63</v>
      </c>
      <c r="C50" s="6">
        <v>0</v>
      </c>
      <c r="D50" s="6">
        <v>0</v>
      </c>
      <c r="E50" s="6">
        <f t="shared" si="2"/>
        <v>0</v>
      </c>
      <c r="F50" s="6">
        <v>0</v>
      </c>
      <c r="G50" s="6">
        <v>0</v>
      </c>
      <c r="H50" s="6">
        <f t="shared" si="3"/>
        <v>0</v>
      </c>
    </row>
    <row r="51" spans="1:8" x14ac:dyDescent="0.2">
      <c r="A51" s="25">
        <v>5800</v>
      </c>
      <c r="B51" s="24" t="s">
        <v>62</v>
      </c>
      <c r="C51" s="6">
        <v>0</v>
      </c>
      <c r="D51" s="6">
        <v>0</v>
      </c>
      <c r="E51" s="6">
        <f t="shared" si="2"/>
        <v>0</v>
      </c>
      <c r="F51" s="6">
        <v>0</v>
      </c>
      <c r="G51" s="6">
        <v>0</v>
      </c>
      <c r="H51" s="6">
        <f t="shared" si="3"/>
        <v>0</v>
      </c>
    </row>
    <row r="52" spans="1:8" x14ac:dyDescent="0.2">
      <c r="A52" s="25">
        <v>5900</v>
      </c>
      <c r="B52" s="24" t="s">
        <v>61</v>
      </c>
      <c r="C52" s="6">
        <v>0</v>
      </c>
      <c r="D52" s="6">
        <v>0</v>
      </c>
      <c r="E52" s="6">
        <f t="shared" si="2"/>
        <v>0</v>
      </c>
      <c r="F52" s="6">
        <v>0</v>
      </c>
      <c r="G52" s="6">
        <v>0</v>
      </c>
      <c r="H52" s="6">
        <f t="shared" si="3"/>
        <v>0</v>
      </c>
    </row>
    <row r="53" spans="1:8" x14ac:dyDescent="0.2">
      <c r="A53" s="28" t="s">
        <v>60</v>
      </c>
      <c r="B53" s="27"/>
      <c r="C53" s="26">
        <f>SUM(C54:C56)</f>
        <v>0</v>
      </c>
      <c r="D53" s="26">
        <f>SUM(D54:D56)</f>
        <v>0</v>
      </c>
      <c r="E53" s="26">
        <f t="shared" si="2"/>
        <v>0</v>
      </c>
      <c r="F53" s="26">
        <f>SUM(F54:F56)</f>
        <v>0</v>
      </c>
      <c r="G53" s="26">
        <f>SUM(G54:G56)</f>
        <v>0</v>
      </c>
      <c r="H53" s="26">
        <f t="shared" si="3"/>
        <v>0</v>
      </c>
    </row>
    <row r="54" spans="1:8" x14ac:dyDescent="0.2">
      <c r="A54" s="25">
        <v>6100</v>
      </c>
      <c r="B54" s="24" t="s">
        <v>59</v>
      </c>
      <c r="C54" s="6">
        <v>0</v>
      </c>
      <c r="D54" s="6">
        <v>0</v>
      </c>
      <c r="E54" s="6">
        <f t="shared" si="2"/>
        <v>0</v>
      </c>
      <c r="F54" s="6">
        <v>0</v>
      </c>
      <c r="G54" s="6">
        <v>0</v>
      </c>
      <c r="H54" s="6">
        <f t="shared" si="3"/>
        <v>0</v>
      </c>
    </row>
    <row r="55" spans="1:8" x14ac:dyDescent="0.2">
      <c r="A55" s="25">
        <v>6200</v>
      </c>
      <c r="B55" s="24" t="s">
        <v>58</v>
      </c>
      <c r="C55" s="6">
        <v>0</v>
      </c>
      <c r="D55" s="6">
        <v>0</v>
      </c>
      <c r="E55" s="6">
        <f t="shared" si="2"/>
        <v>0</v>
      </c>
      <c r="F55" s="6">
        <v>0</v>
      </c>
      <c r="G55" s="6">
        <v>0</v>
      </c>
      <c r="H55" s="6">
        <f t="shared" si="3"/>
        <v>0</v>
      </c>
    </row>
    <row r="56" spans="1:8" x14ac:dyDescent="0.2">
      <c r="A56" s="25">
        <v>6300</v>
      </c>
      <c r="B56" s="24" t="s">
        <v>57</v>
      </c>
      <c r="C56" s="6">
        <v>0</v>
      </c>
      <c r="D56" s="6">
        <v>0</v>
      </c>
      <c r="E56" s="6">
        <f t="shared" si="2"/>
        <v>0</v>
      </c>
      <c r="F56" s="6">
        <v>0</v>
      </c>
      <c r="G56" s="6">
        <v>0</v>
      </c>
      <c r="H56" s="6">
        <f t="shared" si="3"/>
        <v>0</v>
      </c>
    </row>
    <row r="57" spans="1:8" x14ac:dyDescent="0.2">
      <c r="A57" s="28" t="s">
        <v>56</v>
      </c>
      <c r="B57" s="27"/>
      <c r="C57" s="26">
        <f>SUM(C58:C64)</f>
        <v>0</v>
      </c>
      <c r="D57" s="26">
        <f>SUM(D58:D64)</f>
        <v>0</v>
      </c>
      <c r="E57" s="26">
        <f t="shared" si="2"/>
        <v>0</v>
      </c>
      <c r="F57" s="26">
        <f>SUM(F58:F64)</f>
        <v>0</v>
      </c>
      <c r="G57" s="26">
        <f>SUM(G58:G64)</f>
        <v>0</v>
      </c>
      <c r="H57" s="26">
        <f t="shared" si="3"/>
        <v>0</v>
      </c>
    </row>
    <row r="58" spans="1:8" x14ac:dyDescent="0.2">
      <c r="A58" s="25">
        <v>7100</v>
      </c>
      <c r="B58" s="24" t="s">
        <v>55</v>
      </c>
      <c r="C58" s="6">
        <v>0</v>
      </c>
      <c r="D58" s="6">
        <v>0</v>
      </c>
      <c r="E58" s="6">
        <f t="shared" si="2"/>
        <v>0</v>
      </c>
      <c r="F58" s="6">
        <v>0</v>
      </c>
      <c r="G58" s="6">
        <v>0</v>
      </c>
      <c r="H58" s="6">
        <f t="shared" si="3"/>
        <v>0</v>
      </c>
    </row>
    <row r="59" spans="1:8" x14ac:dyDescent="0.2">
      <c r="A59" s="25">
        <v>7200</v>
      </c>
      <c r="B59" s="24" t="s">
        <v>54</v>
      </c>
      <c r="C59" s="6">
        <v>0</v>
      </c>
      <c r="D59" s="6">
        <v>0</v>
      </c>
      <c r="E59" s="6">
        <f t="shared" si="2"/>
        <v>0</v>
      </c>
      <c r="F59" s="6">
        <v>0</v>
      </c>
      <c r="G59" s="6">
        <v>0</v>
      </c>
      <c r="H59" s="6">
        <f t="shared" si="3"/>
        <v>0</v>
      </c>
    </row>
    <row r="60" spans="1:8" x14ac:dyDescent="0.2">
      <c r="A60" s="25">
        <v>7300</v>
      </c>
      <c r="B60" s="24" t="s">
        <v>53</v>
      </c>
      <c r="C60" s="6">
        <v>0</v>
      </c>
      <c r="D60" s="6">
        <v>0</v>
      </c>
      <c r="E60" s="6">
        <f t="shared" si="2"/>
        <v>0</v>
      </c>
      <c r="F60" s="6">
        <v>0</v>
      </c>
      <c r="G60" s="6">
        <v>0</v>
      </c>
      <c r="H60" s="6">
        <f t="shared" si="3"/>
        <v>0</v>
      </c>
    </row>
    <row r="61" spans="1:8" x14ac:dyDescent="0.2">
      <c r="A61" s="25">
        <v>7400</v>
      </c>
      <c r="B61" s="24" t="s">
        <v>52</v>
      </c>
      <c r="C61" s="6">
        <v>0</v>
      </c>
      <c r="D61" s="6">
        <v>0</v>
      </c>
      <c r="E61" s="6">
        <f t="shared" si="2"/>
        <v>0</v>
      </c>
      <c r="F61" s="6">
        <v>0</v>
      </c>
      <c r="G61" s="6">
        <v>0</v>
      </c>
      <c r="H61" s="6">
        <f t="shared" si="3"/>
        <v>0</v>
      </c>
    </row>
    <row r="62" spans="1:8" x14ac:dyDescent="0.2">
      <c r="A62" s="25">
        <v>7500</v>
      </c>
      <c r="B62" s="24" t="s">
        <v>51</v>
      </c>
      <c r="C62" s="6">
        <v>0</v>
      </c>
      <c r="D62" s="6">
        <v>0</v>
      </c>
      <c r="E62" s="6">
        <f t="shared" si="2"/>
        <v>0</v>
      </c>
      <c r="F62" s="6">
        <v>0</v>
      </c>
      <c r="G62" s="6">
        <v>0</v>
      </c>
      <c r="H62" s="6">
        <f t="shared" si="3"/>
        <v>0</v>
      </c>
    </row>
    <row r="63" spans="1:8" x14ac:dyDescent="0.2">
      <c r="A63" s="25">
        <v>7600</v>
      </c>
      <c r="B63" s="24" t="s">
        <v>50</v>
      </c>
      <c r="C63" s="6">
        <v>0</v>
      </c>
      <c r="D63" s="6">
        <v>0</v>
      </c>
      <c r="E63" s="6">
        <f t="shared" si="2"/>
        <v>0</v>
      </c>
      <c r="F63" s="6">
        <v>0</v>
      </c>
      <c r="G63" s="6">
        <v>0</v>
      </c>
      <c r="H63" s="6">
        <f t="shared" si="3"/>
        <v>0</v>
      </c>
    </row>
    <row r="64" spans="1:8" x14ac:dyDescent="0.2">
      <c r="A64" s="25">
        <v>7900</v>
      </c>
      <c r="B64" s="24" t="s">
        <v>49</v>
      </c>
      <c r="C64" s="6">
        <v>0</v>
      </c>
      <c r="D64" s="6">
        <v>0</v>
      </c>
      <c r="E64" s="6">
        <f t="shared" si="2"/>
        <v>0</v>
      </c>
      <c r="F64" s="6">
        <v>0</v>
      </c>
      <c r="G64" s="6">
        <v>0</v>
      </c>
      <c r="H64" s="6">
        <f t="shared" si="3"/>
        <v>0</v>
      </c>
    </row>
    <row r="65" spans="1:8" x14ac:dyDescent="0.2">
      <c r="A65" s="28" t="s">
        <v>48</v>
      </c>
      <c r="B65" s="27"/>
      <c r="C65" s="26">
        <f>SUM(C66:C68)</f>
        <v>0</v>
      </c>
      <c r="D65" s="26">
        <f>SUM(D66:D68)</f>
        <v>0</v>
      </c>
      <c r="E65" s="26">
        <f t="shared" si="2"/>
        <v>0</v>
      </c>
      <c r="F65" s="26">
        <f>SUM(F66:F68)</f>
        <v>0</v>
      </c>
      <c r="G65" s="26">
        <f>SUM(G66:G68)</f>
        <v>0</v>
      </c>
      <c r="H65" s="26">
        <f t="shared" si="3"/>
        <v>0</v>
      </c>
    </row>
    <row r="66" spans="1:8" x14ac:dyDescent="0.2">
      <c r="A66" s="25">
        <v>8100</v>
      </c>
      <c r="B66" s="24" t="s">
        <v>47</v>
      </c>
      <c r="C66" s="6">
        <v>0</v>
      </c>
      <c r="D66" s="6">
        <v>0</v>
      </c>
      <c r="E66" s="6">
        <f t="shared" si="2"/>
        <v>0</v>
      </c>
      <c r="F66" s="6">
        <v>0</v>
      </c>
      <c r="G66" s="6">
        <v>0</v>
      </c>
      <c r="H66" s="6">
        <f t="shared" si="3"/>
        <v>0</v>
      </c>
    </row>
    <row r="67" spans="1:8" x14ac:dyDescent="0.2">
      <c r="A67" s="25">
        <v>8300</v>
      </c>
      <c r="B67" s="24" t="s">
        <v>46</v>
      </c>
      <c r="C67" s="6">
        <v>0</v>
      </c>
      <c r="D67" s="6">
        <v>0</v>
      </c>
      <c r="E67" s="6">
        <f t="shared" si="2"/>
        <v>0</v>
      </c>
      <c r="F67" s="6">
        <v>0</v>
      </c>
      <c r="G67" s="6">
        <v>0</v>
      </c>
      <c r="H67" s="6">
        <f t="shared" si="3"/>
        <v>0</v>
      </c>
    </row>
    <row r="68" spans="1:8" x14ac:dyDescent="0.2">
      <c r="A68" s="25">
        <v>8500</v>
      </c>
      <c r="B68" s="24" t="s">
        <v>45</v>
      </c>
      <c r="C68" s="6">
        <v>0</v>
      </c>
      <c r="D68" s="6">
        <v>0</v>
      </c>
      <c r="E68" s="6">
        <f t="shared" si="2"/>
        <v>0</v>
      </c>
      <c r="F68" s="6">
        <v>0</v>
      </c>
      <c r="G68" s="6">
        <v>0</v>
      </c>
      <c r="H68" s="6">
        <f t="shared" si="3"/>
        <v>0</v>
      </c>
    </row>
    <row r="69" spans="1:8" x14ac:dyDescent="0.2">
      <c r="A69" s="28" t="s">
        <v>44</v>
      </c>
      <c r="B69" s="27"/>
      <c r="C69" s="26">
        <f>SUM(C70:C76)</f>
        <v>0</v>
      </c>
      <c r="D69" s="26">
        <f>SUM(D70:D76)</f>
        <v>0</v>
      </c>
      <c r="E69" s="26">
        <f t="shared" ref="E69:E76" si="4">C69+D69</f>
        <v>0</v>
      </c>
      <c r="F69" s="26">
        <f>SUM(F70:F76)</f>
        <v>0</v>
      </c>
      <c r="G69" s="26">
        <f>SUM(G70:G76)</f>
        <v>0</v>
      </c>
      <c r="H69" s="26">
        <f t="shared" ref="H69:H76" si="5">E69-F69</f>
        <v>0</v>
      </c>
    </row>
    <row r="70" spans="1:8" x14ac:dyDescent="0.2">
      <c r="A70" s="25">
        <v>9100</v>
      </c>
      <c r="B70" s="24" t="s">
        <v>43</v>
      </c>
      <c r="C70" s="6">
        <v>0</v>
      </c>
      <c r="D70" s="6">
        <v>0</v>
      </c>
      <c r="E70" s="6">
        <f t="shared" si="4"/>
        <v>0</v>
      </c>
      <c r="F70" s="6">
        <v>0</v>
      </c>
      <c r="G70" s="6">
        <v>0</v>
      </c>
      <c r="H70" s="6">
        <f t="shared" si="5"/>
        <v>0</v>
      </c>
    </row>
    <row r="71" spans="1:8" x14ac:dyDescent="0.2">
      <c r="A71" s="25">
        <v>9200</v>
      </c>
      <c r="B71" s="24" t="s">
        <v>42</v>
      </c>
      <c r="C71" s="6">
        <v>0</v>
      </c>
      <c r="D71" s="6">
        <v>0</v>
      </c>
      <c r="E71" s="6">
        <f t="shared" si="4"/>
        <v>0</v>
      </c>
      <c r="F71" s="6">
        <v>0</v>
      </c>
      <c r="G71" s="6">
        <v>0</v>
      </c>
      <c r="H71" s="6">
        <f t="shared" si="5"/>
        <v>0</v>
      </c>
    </row>
    <row r="72" spans="1:8" x14ac:dyDescent="0.2">
      <c r="A72" s="25">
        <v>9300</v>
      </c>
      <c r="B72" s="24" t="s">
        <v>41</v>
      </c>
      <c r="C72" s="6">
        <v>0</v>
      </c>
      <c r="D72" s="6">
        <v>0</v>
      </c>
      <c r="E72" s="6">
        <f t="shared" si="4"/>
        <v>0</v>
      </c>
      <c r="F72" s="6">
        <v>0</v>
      </c>
      <c r="G72" s="6">
        <v>0</v>
      </c>
      <c r="H72" s="6">
        <f t="shared" si="5"/>
        <v>0</v>
      </c>
    </row>
    <row r="73" spans="1:8" x14ac:dyDescent="0.2">
      <c r="A73" s="25">
        <v>9400</v>
      </c>
      <c r="B73" s="24" t="s">
        <v>40</v>
      </c>
      <c r="C73" s="6">
        <v>0</v>
      </c>
      <c r="D73" s="6">
        <v>0</v>
      </c>
      <c r="E73" s="6">
        <f t="shared" si="4"/>
        <v>0</v>
      </c>
      <c r="F73" s="6">
        <v>0</v>
      </c>
      <c r="G73" s="6">
        <v>0</v>
      </c>
      <c r="H73" s="6">
        <f t="shared" si="5"/>
        <v>0</v>
      </c>
    </row>
    <row r="74" spans="1:8" x14ac:dyDescent="0.2">
      <c r="A74" s="25">
        <v>9500</v>
      </c>
      <c r="B74" s="24" t="s">
        <v>39</v>
      </c>
      <c r="C74" s="6">
        <v>0</v>
      </c>
      <c r="D74" s="6">
        <v>0</v>
      </c>
      <c r="E74" s="6">
        <f t="shared" si="4"/>
        <v>0</v>
      </c>
      <c r="F74" s="6">
        <v>0</v>
      </c>
      <c r="G74" s="6">
        <v>0</v>
      </c>
      <c r="H74" s="6">
        <f t="shared" si="5"/>
        <v>0</v>
      </c>
    </row>
    <row r="75" spans="1:8" x14ac:dyDescent="0.2">
      <c r="A75" s="25">
        <v>9600</v>
      </c>
      <c r="B75" s="24" t="s">
        <v>38</v>
      </c>
      <c r="C75" s="6">
        <v>0</v>
      </c>
      <c r="D75" s="6">
        <v>0</v>
      </c>
      <c r="E75" s="6">
        <f t="shared" si="4"/>
        <v>0</v>
      </c>
      <c r="F75" s="6">
        <v>0</v>
      </c>
      <c r="G75" s="6">
        <v>0</v>
      </c>
      <c r="H75" s="6">
        <f t="shared" si="5"/>
        <v>0</v>
      </c>
    </row>
    <row r="76" spans="1:8" x14ac:dyDescent="0.2">
      <c r="A76" s="23">
        <v>9900</v>
      </c>
      <c r="B76" s="22" t="s">
        <v>37</v>
      </c>
      <c r="C76" s="21">
        <v>0</v>
      </c>
      <c r="D76" s="21">
        <v>0</v>
      </c>
      <c r="E76" s="21">
        <f t="shared" si="4"/>
        <v>0</v>
      </c>
      <c r="F76" s="21">
        <v>0</v>
      </c>
      <c r="G76" s="21">
        <v>0</v>
      </c>
      <c r="H76" s="21">
        <f t="shared" si="5"/>
        <v>0</v>
      </c>
    </row>
    <row r="77" spans="1:8" x14ac:dyDescent="0.2">
      <c r="A77" s="20"/>
      <c r="B77" s="19" t="s">
        <v>5</v>
      </c>
      <c r="C77" s="18">
        <f t="shared" ref="C77:H77" si="6">SUM(C5+C13+C23+C33+C43+C53+C57+C65+C69)</f>
        <v>18678806.48</v>
      </c>
      <c r="D77" s="18">
        <f t="shared" si="6"/>
        <v>226050.12999999998</v>
      </c>
      <c r="E77" s="18">
        <f t="shared" si="6"/>
        <v>18904856.609999999</v>
      </c>
      <c r="F77" s="18">
        <f t="shared" si="6"/>
        <v>3044847.6</v>
      </c>
      <c r="G77" s="18">
        <f t="shared" si="6"/>
        <v>3043347.6</v>
      </c>
      <c r="H77" s="18">
        <f t="shared" si="6"/>
        <v>15860009.010000002</v>
      </c>
    </row>
    <row r="78" spans="1:8" x14ac:dyDescent="0.2">
      <c r="A78" s="1" t="s">
        <v>4</v>
      </c>
    </row>
    <row r="84" spans="2:7" ht="15.75" x14ac:dyDescent="0.2">
      <c r="B84" s="17" t="s">
        <v>3</v>
      </c>
      <c r="C84" s="16"/>
      <c r="D84" s="16"/>
      <c r="E84" s="56" t="s">
        <v>2</v>
      </c>
      <c r="F84" s="56"/>
      <c r="G84" s="56"/>
    </row>
    <row r="85" spans="2:7" ht="15.75" x14ac:dyDescent="0.2">
      <c r="B85" s="17" t="s">
        <v>1</v>
      </c>
      <c r="C85" s="16"/>
      <c r="D85" s="16"/>
      <c r="E85" s="56" t="s">
        <v>0</v>
      </c>
      <c r="F85" s="56"/>
      <c r="G85" s="56"/>
    </row>
  </sheetData>
  <sheetProtection formatCells="0" formatColumns="0" formatRows="0" autoFilter="0"/>
  <mergeCells count="6">
    <mergeCell ref="A1:H1"/>
    <mergeCell ref="C2:G2"/>
    <mergeCell ref="H2:H3"/>
    <mergeCell ref="A2:B4"/>
    <mergeCell ref="E85:G85"/>
    <mergeCell ref="E84:G84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9"/>
  <sheetViews>
    <sheetView showGridLines="0" zoomScaleNormal="100" workbookViewId="0">
      <selection activeCell="M34" sqref="M34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5" t="s">
        <v>113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33"/>
      <c r="B5" s="35" t="s">
        <v>112</v>
      </c>
      <c r="C5" s="34">
        <v>18678806.48</v>
      </c>
      <c r="D5" s="34">
        <v>226050.13</v>
      </c>
      <c r="E5" s="34">
        <f>C5+D5</f>
        <v>18904856.609999999</v>
      </c>
      <c r="F5" s="34">
        <v>3044847.6</v>
      </c>
      <c r="G5" s="34">
        <v>3043347.6</v>
      </c>
      <c r="H5" s="34">
        <f>E5-F5</f>
        <v>15860009.01</v>
      </c>
    </row>
    <row r="6" spans="1:8" x14ac:dyDescent="0.2">
      <c r="A6" s="33"/>
      <c r="B6" s="35" t="s">
        <v>111</v>
      </c>
      <c r="C6" s="34">
        <v>0</v>
      </c>
      <c r="D6" s="34">
        <v>0</v>
      </c>
      <c r="E6" s="34">
        <f>C6+D6</f>
        <v>0</v>
      </c>
      <c r="F6" s="34">
        <v>0</v>
      </c>
      <c r="G6" s="34">
        <v>0</v>
      </c>
      <c r="H6" s="34">
        <f>E6-F6</f>
        <v>0</v>
      </c>
    </row>
    <row r="7" spans="1:8" x14ac:dyDescent="0.2">
      <c r="A7" s="33"/>
      <c r="B7" s="35" t="s">
        <v>110</v>
      </c>
      <c r="C7" s="34">
        <v>0</v>
      </c>
      <c r="D7" s="34">
        <v>0</v>
      </c>
      <c r="E7" s="34">
        <f>C7+D7</f>
        <v>0</v>
      </c>
      <c r="F7" s="34">
        <v>0</v>
      </c>
      <c r="G7" s="34">
        <v>0</v>
      </c>
      <c r="H7" s="34">
        <f>E7-F7</f>
        <v>0</v>
      </c>
    </row>
    <row r="8" spans="1:8" x14ac:dyDescent="0.2">
      <c r="A8" s="33"/>
      <c r="B8" s="35" t="s">
        <v>75</v>
      </c>
      <c r="C8" s="34">
        <v>0</v>
      </c>
      <c r="D8" s="34">
        <v>0</v>
      </c>
      <c r="E8" s="34">
        <f>C8+D8</f>
        <v>0</v>
      </c>
      <c r="F8" s="34">
        <v>0</v>
      </c>
      <c r="G8" s="34">
        <v>0</v>
      </c>
      <c r="H8" s="34">
        <f>E8-F8</f>
        <v>0</v>
      </c>
    </row>
    <row r="9" spans="1:8" x14ac:dyDescent="0.2">
      <c r="A9" s="33"/>
      <c r="B9" s="32" t="s">
        <v>47</v>
      </c>
      <c r="C9" s="31">
        <v>0</v>
      </c>
      <c r="D9" s="31">
        <v>0</v>
      </c>
      <c r="E9" s="31">
        <f>C9+D9</f>
        <v>0</v>
      </c>
      <c r="F9" s="31">
        <v>0</v>
      </c>
      <c r="G9" s="31">
        <v>0</v>
      </c>
      <c r="H9" s="31">
        <f>E9-F9</f>
        <v>0</v>
      </c>
    </row>
    <row r="10" spans="1:8" x14ac:dyDescent="0.2">
      <c r="A10" s="30"/>
      <c r="B10" s="19" t="s">
        <v>5</v>
      </c>
      <c r="C10" s="18">
        <f t="shared" ref="C10:H10" si="0">SUM(C5+C6+C7+C8+C9)</f>
        <v>18678806.48</v>
      </c>
      <c r="D10" s="18">
        <f t="shared" si="0"/>
        <v>226050.13</v>
      </c>
      <c r="E10" s="18">
        <f t="shared" si="0"/>
        <v>18904856.609999999</v>
      </c>
      <c r="F10" s="18">
        <f t="shared" si="0"/>
        <v>3044847.6</v>
      </c>
      <c r="G10" s="18">
        <f t="shared" si="0"/>
        <v>3043347.6</v>
      </c>
      <c r="H10" s="18">
        <f t="shared" si="0"/>
        <v>15860009.01</v>
      </c>
    </row>
    <row r="12" spans="1:8" x14ac:dyDescent="0.2">
      <c r="A12" s="1" t="s">
        <v>4</v>
      </c>
    </row>
    <row r="18" spans="2:6" x14ac:dyDescent="0.2">
      <c r="B18" s="2" t="s">
        <v>3</v>
      </c>
      <c r="E18" s="44" t="s">
        <v>2</v>
      </c>
      <c r="F18" s="44"/>
    </row>
    <row r="19" spans="2:6" x14ac:dyDescent="0.2">
      <c r="B19" s="2" t="s">
        <v>1</v>
      </c>
      <c r="E19" s="44" t="s">
        <v>0</v>
      </c>
      <c r="F19" s="44"/>
    </row>
  </sheetData>
  <sheetProtection formatCells="0" formatColumns="0" formatRows="0" autoFilter="0"/>
  <mergeCells count="6">
    <mergeCell ref="E19:F19"/>
    <mergeCell ref="A1:H1"/>
    <mergeCell ref="C2:G2"/>
    <mergeCell ref="H2:H3"/>
    <mergeCell ref="A2:B4"/>
    <mergeCell ref="E18:F18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7"/>
  <sheetViews>
    <sheetView showGridLines="0" tabSelected="1" workbookViewId="0">
      <selection activeCell="B40" sqref="B40"/>
    </sheetView>
  </sheetViews>
  <sheetFormatPr baseColWidth="10" defaultRowHeight="11.25" x14ac:dyDescent="0.2"/>
  <cols>
    <col min="1" max="1" width="1.33203125" style="36" customWidth="1"/>
    <col min="2" max="2" width="79" style="36" customWidth="1"/>
    <col min="3" max="8" width="18.33203125" style="36" customWidth="1"/>
    <col min="9" max="16384" width="12" style="36"/>
  </cols>
  <sheetData>
    <row r="1" spans="1:8" ht="50.1" customHeight="1" x14ac:dyDescent="0.2">
      <c r="A1" s="45" t="s">
        <v>145</v>
      </c>
      <c r="B1" s="46"/>
      <c r="C1" s="46"/>
      <c r="D1" s="46"/>
      <c r="E1" s="46"/>
      <c r="F1" s="46"/>
      <c r="G1" s="46"/>
      <c r="H1" s="47"/>
    </row>
    <row r="2" spans="1:8" x14ac:dyDescent="0.2">
      <c r="A2" s="48" t="s">
        <v>22</v>
      </c>
      <c r="B2" s="49"/>
      <c r="C2" s="45" t="s">
        <v>21</v>
      </c>
      <c r="D2" s="46"/>
      <c r="E2" s="46"/>
      <c r="F2" s="46"/>
      <c r="G2" s="47"/>
      <c r="H2" s="54" t="s">
        <v>20</v>
      </c>
    </row>
    <row r="3" spans="1:8" ht="24.95" customHeight="1" x14ac:dyDescent="0.2">
      <c r="A3" s="50"/>
      <c r="B3" s="51"/>
      <c r="C3" s="10" t="s">
        <v>19</v>
      </c>
      <c r="D3" s="10" t="s">
        <v>18</v>
      </c>
      <c r="E3" s="10" t="s">
        <v>17</v>
      </c>
      <c r="F3" s="10" t="s">
        <v>16</v>
      </c>
      <c r="G3" s="10" t="s">
        <v>15</v>
      </c>
      <c r="H3" s="55"/>
    </row>
    <row r="4" spans="1:8" x14ac:dyDescent="0.2">
      <c r="A4" s="52"/>
      <c r="B4" s="53"/>
      <c r="C4" s="9">
        <v>1</v>
      </c>
      <c r="D4" s="9">
        <v>2</v>
      </c>
      <c r="E4" s="9" t="s">
        <v>14</v>
      </c>
      <c r="F4" s="9">
        <v>4</v>
      </c>
      <c r="G4" s="9">
        <v>5</v>
      </c>
      <c r="H4" s="9" t="s">
        <v>13</v>
      </c>
    </row>
    <row r="5" spans="1:8" x14ac:dyDescent="0.2">
      <c r="A5" s="42" t="s">
        <v>144</v>
      </c>
      <c r="B5" s="43"/>
      <c r="C5" s="26">
        <f t="shared" ref="C5:H5" si="0">SUM(C6:C13)</f>
        <v>18678806.48</v>
      </c>
      <c r="D5" s="26">
        <f t="shared" si="0"/>
        <v>226050.13</v>
      </c>
      <c r="E5" s="26">
        <f t="shared" si="0"/>
        <v>18904856.609999999</v>
      </c>
      <c r="F5" s="26">
        <f t="shared" si="0"/>
        <v>3044847.6</v>
      </c>
      <c r="G5" s="26">
        <f t="shared" si="0"/>
        <v>3043347.6</v>
      </c>
      <c r="H5" s="26">
        <f t="shared" si="0"/>
        <v>15860009.01</v>
      </c>
    </row>
    <row r="6" spans="1:8" x14ac:dyDescent="0.2">
      <c r="A6" s="40"/>
      <c r="B6" s="39" t="s">
        <v>143</v>
      </c>
      <c r="C6" s="6">
        <v>0</v>
      </c>
      <c r="D6" s="6">
        <v>0</v>
      </c>
      <c r="E6" s="6">
        <f t="shared" ref="E6:E13" si="1">C6+D6</f>
        <v>0</v>
      </c>
      <c r="F6" s="6">
        <v>0</v>
      </c>
      <c r="G6" s="6">
        <v>0</v>
      </c>
      <c r="H6" s="6">
        <f t="shared" ref="H6:H13" si="2">E6-F6</f>
        <v>0</v>
      </c>
    </row>
    <row r="7" spans="1:8" x14ac:dyDescent="0.2">
      <c r="A7" s="40"/>
      <c r="B7" s="39" t="s">
        <v>142</v>
      </c>
      <c r="C7" s="6">
        <v>0</v>
      </c>
      <c r="D7" s="6">
        <v>0</v>
      </c>
      <c r="E7" s="6">
        <f t="shared" si="1"/>
        <v>0</v>
      </c>
      <c r="F7" s="6">
        <v>0</v>
      </c>
      <c r="G7" s="6">
        <v>0</v>
      </c>
      <c r="H7" s="6">
        <f t="shared" si="2"/>
        <v>0</v>
      </c>
    </row>
    <row r="8" spans="1:8" x14ac:dyDescent="0.2">
      <c r="A8" s="40"/>
      <c r="B8" s="39" t="s">
        <v>141</v>
      </c>
      <c r="C8" s="6">
        <v>18678806.48</v>
      </c>
      <c r="D8" s="6">
        <v>226050.13</v>
      </c>
      <c r="E8" s="6">
        <f t="shared" si="1"/>
        <v>18904856.609999999</v>
      </c>
      <c r="F8" s="6">
        <v>3044847.6</v>
      </c>
      <c r="G8" s="6">
        <v>3043347.6</v>
      </c>
      <c r="H8" s="6">
        <f t="shared" si="2"/>
        <v>15860009.01</v>
      </c>
    </row>
    <row r="9" spans="1:8" x14ac:dyDescent="0.2">
      <c r="A9" s="40"/>
      <c r="B9" s="39" t="s">
        <v>140</v>
      </c>
      <c r="C9" s="6">
        <v>0</v>
      </c>
      <c r="D9" s="6">
        <v>0</v>
      </c>
      <c r="E9" s="6">
        <f t="shared" si="1"/>
        <v>0</v>
      </c>
      <c r="F9" s="6">
        <v>0</v>
      </c>
      <c r="G9" s="6">
        <v>0</v>
      </c>
      <c r="H9" s="6">
        <f t="shared" si="2"/>
        <v>0</v>
      </c>
    </row>
    <row r="10" spans="1:8" x14ac:dyDescent="0.2">
      <c r="A10" s="40"/>
      <c r="B10" s="39" t="s">
        <v>139</v>
      </c>
      <c r="C10" s="6">
        <v>0</v>
      </c>
      <c r="D10" s="6">
        <v>0</v>
      </c>
      <c r="E10" s="6">
        <f t="shared" si="1"/>
        <v>0</v>
      </c>
      <c r="F10" s="6">
        <v>0</v>
      </c>
      <c r="G10" s="6">
        <v>0</v>
      </c>
      <c r="H10" s="6">
        <f t="shared" si="2"/>
        <v>0</v>
      </c>
    </row>
    <row r="11" spans="1:8" x14ac:dyDescent="0.2">
      <c r="A11" s="40"/>
      <c r="B11" s="39" t="s">
        <v>138</v>
      </c>
      <c r="C11" s="6">
        <v>0</v>
      </c>
      <c r="D11" s="6">
        <v>0</v>
      </c>
      <c r="E11" s="6">
        <f t="shared" si="1"/>
        <v>0</v>
      </c>
      <c r="F11" s="6">
        <v>0</v>
      </c>
      <c r="G11" s="6">
        <v>0</v>
      </c>
      <c r="H11" s="6">
        <f t="shared" si="2"/>
        <v>0</v>
      </c>
    </row>
    <row r="12" spans="1:8" x14ac:dyDescent="0.2">
      <c r="A12" s="40"/>
      <c r="B12" s="39" t="s">
        <v>137</v>
      </c>
      <c r="C12" s="6">
        <v>0</v>
      </c>
      <c r="D12" s="6">
        <v>0</v>
      </c>
      <c r="E12" s="6">
        <f t="shared" si="1"/>
        <v>0</v>
      </c>
      <c r="F12" s="6">
        <v>0</v>
      </c>
      <c r="G12" s="6">
        <v>0</v>
      </c>
      <c r="H12" s="6">
        <f t="shared" si="2"/>
        <v>0</v>
      </c>
    </row>
    <row r="13" spans="1:8" x14ac:dyDescent="0.2">
      <c r="A13" s="40"/>
      <c r="B13" s="39" t="s">
        <v>81</v>
      </c>
      <c r="C13" s="6">
        <v>0</v>
      </c>
      <c r="D13" s="6">
        <v>0</v>
      </c>
      <c r="E13" s="6">
        <f t="shared" si="1"/>
        <v>0</v>
      </c>
      <c r="F13" s="6">
        <v>0</v>
      </c>
      <c r="G13" s="6">
        <v>0</v>
      </c>
      <c r="H13" s="6">
        <f t="shared" si="2"/>
        <v>0</v>
      </c>
    </row>
    <row r="14" spans="1:8" x14ac:dyDescent="0.2">
      <c r="A14" s="42" t="s">
        <v>136</v>
      </c>
      <c r="B14" s="41"/>
      <c r="C14" s="26">
        <f t="shared" ref="C14:H14" si="3">SUM(C15:C21)</f>
        <v>0</v>
      </c>
      <c r="D14" s="26">
        <f t="shared" si="3"/>
        <v>0</v>
      </c>
      <c r="E14" s="26">
        <f t="shared" si="3"/>
        <v>0</v>
      </c>
      <c r="F14" s="26">
        <f t="shared" si="3"/>
        <v>0</v>
      </c>
      <c r="G14" s="26">
        <f t="shared" si="3"/>
        <v>0</v>
      </c>
      <c r="H14" s="26">
        <f t="shared" si="3"/>
        <v>0</v>
      </c>
    </row>
    <row r="15" spans="1:8" x14ac:dyDescent="0.2">
      <c r="A15" s="40"/>
      <c r="B15" s="39" t="s">
        <v>135</v>
      </c>
      <c r="C15" s="6">
        <v>0</v>
      </c>
      <c r="D15" s="6">
        <v>0</v>
      </c>
      <c r="E15" s="6">
        <f t="shared" ref="E15:E21" si="4">C15+D15</f>
        <v>0</v>
      </c>
      <c r="F15" s="6">
        <v>0</v>
      </c>
      <c r="G15" s="6">
        <v>0</v>
      </c>
      <c r="H15" s="6">
        <f t="shared" ref="H15:H21" si="5">E15-F15</f>
        <v>0</v>
      </c>
    </row>
    <row r="16" spans="1:8" x14ac:dyDescent="0.2">
      <c r="A16" s="40"/>
      <c r="B16" s="39" t="s">
        <v>134</v>
      </c>
      <c r="C16" s="6">
        <v>0</v>
      </c>
      <c r="D16" s="6">
        <v>0</v>
      </c>
      <c r="E16" s="6">
        <f t="shared" si="4"/>
        <v>0</v>
      </c>
      <c r="F16" s="6">
        <v>0</v>
      </c>
      <c r="G16" s="6">
        <v>0</v>
      </c>
      <c r="H16" s="6">
        <f t="shared" si="5"/>
        <v>0</v>
      </c>
    </row>
    <row r="17" spans="1:8" x14ac:dyDescent="0.2">
      <c r="A17" s="40"/>
      <c r="B17" s="39" t="s">
        <v>133</v>
      </c>
      <c r="C17" s="6">
        <v>0</v>
      </c>
      <c r="D17" s="6">
        <v>0</v>
      </c>
      <c r="E17" s="6">
        <f t="shared" si="4"/>
        <v>0</v>
      </c>
      <c r="F17" s="6">
        <v>0</v>
      </c>
      <c r="G17" s="6">
        <v>0</v>
      </c>
      <c r="H17" s="6">
        <f t="shared" si="5"/>
        <v>0</v>
      </c>
    </row>
    <row r="18" spans="1:8" x14ac:dyDescent="0.2">
      <c r="A18" s="40"/>
      <c r="B18" s="39" t="s">
        <v>132</v>
      </c>
      <c r="C18" s="6">
        <v>0</v>
      </c>
      <c r="D18" s="6">
        <v>0</v>
      </c>
      <c r="E18" s="6">
        <f t="shared" si="4"/>
        <v>0</v>
      </c>
      <c r="F18" s="6">
        <v>0</v>
      </c>
      <c r="G18" s="6">
        <v>0</v>
      </c>
      <c r="H18" s="6">
        <f t="shared" si="5"/>
        <v>0</v>
      </c>
    </row>
    <row r="19" spans="1:8" x14ac:dyDescent="0.2">
      <c r="A19" s="40"/>
      <c r="B19" s="39" t="s">
        <v>131</v>
      </c>
      <c r="C19" s="6">
        <v>0</v>
      </c>
      <c r="D19" s="6">
        <v>0</v>
      </c>
      <c r="E19" s="6">
        <f t="shared" si="4"/>
        <v>0</v>
      </c>
      <c r="F19" s="6">
        <v>0</v>
      </c>
      <c r="G19" s="6">
        <v>0</v>
      </c>
      <c r="H19" s="6">
        <f t="shared" si="5"/>
        <v>0</v>
      </c>
    </row>
    <row r="20" spans="1:8" x14ac:dyDescent="0.2">
      <c r="A20" s="40"/>
      <c r="B20" s="39" t="s">
        <v>130</v>
      </c>
      <c r="C20" s="6">
        <v>0</v>
      </c>
      <c r="D20" s="6">
        <v>0</v>
      </c>
      <c r="E20" s="6">
        <f t="shared" si="4"/>
        <v>0</v>
      </c>
      <c r="F20" s="6">
        <v>0</v>
      </c>
      <c r="G20" s="6">
        <v>0</v>
      </c>
      <c r="H20" s="6">
        <f t="shared" si="5"/>
        <v>0</v>
      </c>
    </row>
    <row r="21" spans="1:8" x14ac:dyDescent="0.2">
      <c r="A21" s="40"/>
      <c r="B21" s="39" t="s">
        <v>129</v>
      </c>
      <c r="C21" s="6">
        <v>0</v>
      </c>
      <c r="D21" s="6">
        <v>0</v>
      </c>
      <c r="E21" s="6">
        <f t="shared" si="4"/>
        <v>0</v>
      </c>
      <c r="F21" s="6">
        <v>0</v>
      </c>
      <c r="G21" s="6">
        <v>0</v>
      </c>
      <c r="H21" s="6">
        <f t="shared" si="5"/>
        <v>0</v>
      </c>
    </row>
    <row r="22" spans="1:8" x14ac:dyDescent="0.2">
      <c r="A22" s="42" t="s">
        <v>128</v>
      </c>
      <c r="B22" s="41"/>
      <c r="C22" s="26">
        <f t="shared" ref="C22:H22" si="6">SUM(C23:C31)</f>
        <v>0</v>
      </c>
      <c r="D22" s="26">
        <f t="shared" si="6"/>
        <v>0</v>
      </c>
      <c r="E22" s="26">
        <f t="shared" si="6"/>
        <v>0</v>
      </c>
      <c r="F22" s="26">
        <f t="shared" si="6"/>
        <v>0</v>
      </c>
      <c r="G22" s="26">
        <f t="shared" si="6"/>
        <v>0</v>
      </c>
      <c r="H22" s="26">
        <f t="shared" si="6"/>
        <v>0</v>
      </c>
    </row>
    <row r="23" spans="1:8" x14ac:dyDescent="0.2">
      <c r="A23" s="40"/>
      <c r="B23" s="39" t="s">
        <v>127</v>
      </c>
      <c r="C23" s="6">
        <v>0</v>
      </c>
      <c r="D23" s="6">
        <v>0</v>
      </c>
      <c r="E23" s="6">
        <f t="shared" ref="E23:E31" si="7">C23+D23</f>
        <v>0</v>
      </c>
      <c r="F23" s="6">
        <v>0</v>
      </c>
      <c r="G23" s="6">
        <v>0</v>
      </c>
      <c r="H23" s="6">
        <f t="shared" ref="H23:H31" si="8">E23-F23</f>
        <v>0</v>
      </c>
    </row>
    <row r="24" spans="1:8" x14ac:dyDescent="0.2">
      <c r="A24" s="40"/>
      <c r="B24" s="39" t="s">
        <v>126</v>
      </c>
      <c r="C24" s="6">
        <v>0</v>
      </c>
      <c r="D24" s="6">
        <v>0</v>
      </c>
      <c r="E24" s="6">
        <f t="shared" si="7"/>
        <v>0</v>
      </c>
      <c r="F24" s="6">
        <v>0</v>
      </c>
      <c r="G24" s="6">
        <v>0</v>
      </c>
      <c r="H24" s="6">
        <f t="shared" si="8"/>
        <v>0</v>
      </c>
    </row>
    <row r="25" spans="1:8" x14ac:dyDescent="0.2">
      <c r="A25" s="40"/>
      <c r="B25" s="39" t="s">
        <v>125</v>
      </c>
      <c r="C25" s="6">
        <v>0</v>
      </c>
      <c r="D25" s="6">
        <v>0</v>
      </c>
      <c r="E25" s="6">
        <f t="shared" si="7"/>
        <v>0</v>
      </c>
      <c r="F25" s="6">
        <v>0</v>
      </c>
      <c r="G25" s="6">
        <v>0</v>
      </c>
      <c r="H25" s="6">
        <f t="shared" si="8"/>
        <v>0</v>
      </c>
    </row>
    <row r="26" spans="1:8" x14ac:dyDescent="0.2">
      <c r="A26" s="40"/>
      <c r="B26" s="39" t="s">
        <v>124</v>
      </c>
      <c r="C26" s="6">
        <v>0</v>
      </c>
      <c r="D26" s="6">
        <v>0</v>
      </c>
      <c r="E26" s="6">
        <f t="shared" si="7"/>
        <v>0</v>
      </c>
      <c r="F26" s="6">
        <v>0</v>
      </c>
      <c r="G26" s="6">
        <v>0</v>
      </c>
      <c r="H26" s="6">
        <f t="shared" si="8"/>
        <v>0</v>
      </c>
    </row>
    <row r="27" spans="1:8" x14ac:dyDescent="0.2">
      <c r="A27" s="40"/>
      <c r="B27" s="39" t="s">
        <v>123</v>
      </c>
      <c r="C27" s="6">
        <v>0</v>
      </c>
      <c r="D27" s="6">
        <v>0</v>
      </c>
      <c r="E27" s="6">
        <f t="shared" si="7"/>
        <v>0</v>
      </c>
      <c r="F27" s="6">
        <v>0</v>
      </c>
      <c r="G27" s="6">
        <v>0</v>
      </c>
      <c r="H27" s="6">
        <f t="shared" si="8"/>
        <v>0</v>
      </c>
    </row>
    <row r="28" spans="1:8" x14ac:dyDescent="0.2">
      <c r="A28" s="40"/>
      <c r="B28" s="39" t="s">
        <v>122</v>
      </c>
      <c r="C28" s="6">
        <v>0</v>
      </c>
      <c r="D28" s="6">
        <v>0</v>
      </c>
      <c r="E28" s="6">
        <f t="shared" si="7"/>
        <v>0</v>
      </c>
      <c r="F28" s="6">
        <v>0</v>
      </c>
      <c r="G28" s="6">
        <v>0</v>
      </c>
      <c r="H28" s="6">
        <f t="shared" si="8"/>
        <v>0</v>
      </c>
    </row>
    <row r="29" spans="1:8" x14ac:dyDescent="0.2">
      <c r="A29" s="40"/>
      <c r="B29" s="39" t="s">
        <v>121</v>
      </c>
      <c r="C29" s="6">
        <v>0</v>
      </c>
      <c r="D29" s="6">
        <v>0</v>
      </c>
      <c r="E29" s="6">
        <f t="shared" si="7"/>
        <v>0</v>
      </c>
      <c r="F29" s="6">
        <v>0</v>
      </c>
      <c r="G29" s="6">
        <v>0</v>
      </c>
      <c r="H29" s="6">
        <f t="shared" si="8"/>
        <v>0</v>
      </c>
    </row>
    <row r="30" spans="1:8" x14ac:dyDescent="0.2">
      <c r="A30" s="40"/>
      <c r="B30" s="39" t="s">
        <v>120</v>
      </c>
      <c r="C30" s="6">
        <v>0</v>
      </c>
      <c r="D30" s="6">
        <v>0</v>
      </c>
      <c r="E30" s="6">
        <f t="shared" si="7"/>
        <v>0</v>
      </c>
      <c r="F30" s="6">
        <v>0</v>
      </c>
      <c r="G30" s="6">
        <v>0</v>
      </c>
      <c r="H30" s="6">
        <f t="shared" si="8"/>
        <v>0</v>
      </c>
    </row>
    <row r="31" spans="1:8" x14ac:dyDescent="0.2">
      <c r="A31" s="40"/>
      <c r="B31" s="39" t="s">
        <v>119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1:8" x14ac:dyDescent="0.2">
      <c r="A32" s="42" t="s">
        <v>118</v>
      </c>
      <c r="B32" s="41"/>
      <c r="C32" s="26">
        <f t="shared" ref="C32:H32" si="9">SUM(C33:C36)</f>
        <v>0</v>
      </c>
      <c r="D32" s="26">
        <f t="shared" si="9"/>
        <v>0</v>
      </c>
      <c r="E32" s="26">
        <f t="shared" si="9"/>
        <v>0</v>
      </c>
      <c r="F32" s="26">
        <f t="shared" si="9"/>
        <v>0</v>
      </c>
      <c r="G32" s="26">
        <f t="shared" si="9"/>
        <v>0</v>
      </c>
      <c r="H32" s="26">
        <f t="shared" si="9"/>
        <v>0</v>
      </c>
    </row>
    <row r="33" spans="1:8" x14ac:dyDescent="0.2">
      <c r="A33" s="40"/>
      <c r="B33" s="39" t="s">
        <v>117</v>
      </c>
      <c r="C33" s="6">
        <v>0</v>
      </c>
      <c r="D33" s="6">
        <v>0</v>
      </c>
      <c r="E33" s="6">
        <f>C33+D33</f>
        <v>0</v>
      </c>
      <c r="F33" s="6">
        <v>0</v>
      </c>
      <c r="G33" s="6">
        <v>0</v>
      </c>
      <c r="H33" s="6">
        <f>E33-F33</f>
        <v>0</v>
      </c>
    </row>
    <row r="34" spans="1:8" ht="11.25" customHeight="1" x14ac:dyDescent="0.2">
      <c r="A34" s="40"/>
      <c r="B34" s="39" t="s">
        <v>116</v>
      </c>
      <c r="C34" s="6">
        <v>0</v>
      </c>
      <c r="D34" s="6">
        <v>0</v>
      </c>
      <c r="E34" s="6">
        <f>C34+D34</f>
        <v>0</v>
      </c>
      <c r="F34" s="6">
        <v>0</v>
      </c>
      <c r="G34" s="6">
        <v>0</v>
      </c>
      <c r="H34" s="6">
        <f>E34-F34</f>
        <v>0</v>
      </c>
    </row>
    <row r="35" spans="1:8" x14ac:dyDescent="0.2">
      <c r="A35" s="40"/>
      <c r="B35" s="39" t="s">
        <v>115</v>
      </c>
      <c r="C35" s="6">
        <v>0</v>
      </c>
      <c r="D35" s="6">
        <v>0</v>
      </c>
      <c r="E35" s="6">
        <f>C35+D35</f>
        <v>0</v>
      </c>
      <c r="F35" s="6">
        <v>0</v>
      </c>
      <c r="G35" s="6">
        <v>0</v>
      </c>
      <c r="H35" s="6">
        <f>E35-F35</f>
        <v>0</v>
      </c>
    </row>
    <row r="36" spans="1:8" x14ac:dyDescent="0.2">
      <c r="A36" s="40"/>
      <c r="B36" s="39" t="s">
        <v>114</v>
      </c>
      <c r="C36" s="6">
        <v>0</v>
      </c>
      <c r="D36" s="6">
        <v>0</v>
      </c>
      <c r="E36" s="6">
        <f>C36+D36</f>
        <v>0</v>
      </c>
      <c r="F36" s="6">
        <v>0</v>
      </c>
      <c r="G36" s="6">
        <v>0</v>
      </c>
      <c r="H36" s="6">
        <f>E36-F36</f>
        <v>0</v>
      </c>
    </row>
    <row r="37" spans="1:8" x14ac:dyDescent="0.2">
      <c r="A37" s="38"/>
      <c r="B37" s="4" t="s">
        <v>5</v>
      </c>
      <c r="C37" s="3">
        <f t="shared" ref="C37:H37" si="10">SUM(C32+C22+C14+C5)</f>
        <v>18678806.48</v>
      </c>
      <c r="D37" s="3">
        <f t="shared" si="10"/>
        <v>226050.13</v>
      </c>
      <c r="E37" s="3">
        <f t="shared" si="10"/>
        <v>18904856.609999999</v>
      </c>
      <c r="F37" s="3">
        <f t="shared" si="10"/>
        <v>3044847.6</v>
      </c>
      <c r="G37" s="3">
        <f t="shared" si="10"/>
        <v>3043347.6</v>
      </c>
      <c r="H37" s="3">
        <f t="shared" si="10"/>
        <v>15860009.01</v>
      </c>
    </row>
    <row r="38" spans="1:8" x14ac:dyDescent="0.2">
      <c r="A38" s="37" t="s">
        <v>4</v>
      </c>
      <c r="B38" s="37"/>
      <c r="C38" s="37"/>
      <c r="D38" s="37"/>
      <c r="E38" s="37"/>
      <c r="F38" s="37"/>
      <c r="G38" s="37"/>
      <c r="H38" s="37"/>
    </row>
    <row r="39" spans="1:8" x14ac:dyDescent="0.2">
      <c r="A39" s="37"/>
      <c r="B39" s="37"/>
      <c r="C39" s="37"/>
      <c r="D39" s="37"/>
      <c r="E39" s="37"/>
      <c r="F39" s="37"/>
      <c r="G39" s="37"/>
      <c r="H39" s="37"/>
    </row>
    <row r="40" spans="1:8" x14ac:dyDescent="0.2">
      <c r="A40" s="37"/>
      <c r="B40" s="37"/>
      <c r="C40" s="37"/>
      <c r="D40" s="37"/>
      <c r="E40" s="37"/>
      <c r="F40" s="37"/>
      <c r="G40" s="37"/>
      <c r="H40" s="37"/>
    </row>
    <row r="41" spans="1:8" x14ac:dyDescent="0.2">
      <c r="A41" s="37"/>
      <c r="B41" s="37"/>
      <c r="C41" s="37"/>
      <c r="D41" s="37"/>
      <c r="E41" s="37"/>
      <c r="F41" s="37"/>
      <c r="G41" s="37"/>
      <c r="H41" s="37"/>
    </row>
    <row r="42" spans="1:8" x14ac:dyDescent="0.2">
      <c r="A42" s="37"/>
      <c r="B42" s="37"/>
      <c r="C42" s="37"/>
      <c r="D42" s="37"/>
      <c r="E42" s="37"/>
      <c r="F42" s="37"/>
      <c r="G42" s="37"/>
      <c r="H42" s="37"/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6" spans="1:8" x14ac:dyDescent="0.2">
      <c r="B46" s="2" t="s">
        <v>3</v>
      </c>
      <c r="D46" s="44" t="s">
        <v>2</v>
      </c>
      <c r="E46" s="44"/>
    </row>
    <row r="47" spans="1:8" x14ac:dyDescent="0.2">
      <c r="B47" s="2" t="s">
        <v>1</v>
      </c>
      <c r="D47" s="44" t="s">
        <v>0</v>
      </c>
      <c r="E47" s="44"/>
    </row>
  </sheetData>
  <sheetProtection formatCells="0" formatColumns="0" formatRows="0" autoFilter="0"/>
  <mergeCells count="6">
    <mergeCell ref="D47:E47"/>
    <mergeCell ref="A1:H1"/>
    <mergeCell ref="A2:B4"/>
    <mergeCell ref="C2:G2"/>
    <mergeCell ref="H2:H3"/>
    <mergeCell ref="D46:E46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COG</vt:lpstr>
      <vt:lpstr>CTG</vt:lpstr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cp:lastPrinted>2020-05-11T15:00:04Z</cp:lastPrinted>
  <dcterms:created xsi:type="dcterms:W3CDTF">2020-04-22T15:11:18Z</dcterms:created>
  <dcterms:modified xsi:type="dcterms:W3CDTF">2020-05-11T15:14:56Z</dcterms:modified>
</cp:coreProperties>
</file>